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05" yWindow="-105" windowWidth="23250" windowHeight="12570"/>
  </bookViews>
  <sheets>
    <sheet name="Solutions" sheetId="4" r:id="rId1"/>
    <sheet name="Summary" sheetId="15" r:id="rId2"/>
    <sheet name="Comparison" sheetId="17" r:id="rId3"/>
    <sheet name="Mono" sheetId="1" r:id="rId4"/>
    <sheet name="Y_Y_Y_N" sheetId="2" r:id="rId5"/>
    <sheet name="Y_Y_Y_Y" sheetId="3" r:id="rId6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83" i="17" l="1"/>
  <c r="T83" i="17"/>
  <c r="S83" i="17"/>
  <c r="T4" i="17"/>
  <c r="U4" i="17"/>
  <c r="T5" i="17"/>
  <c r="U5" i="17"/>
  <c r="T6" i="17"/>
  <c r="U6" i="17"/>
  <c r="T7" i="17"/>
  <c r="U7" i="17"/>
  <c r="T8" i="17"/>
  <c r="U8" i="17"/>
  <c r="T9" i="17"/>
  <c r="U9" i="17"/>
  <c r="T10" i="17"/>
  <c r="U10" i="17"/>
  <c r="T11" i="17"/>
  <c r="U11" i="17"/>
  <c r="T12" i="17"/>
  <c r="U12" i="17"/>
  <c r="T13" i="17"/>
  <c r="U13" i="17"/>
  <c r="T14" i="17"/>
  <c r="U14" i="17"/>
  <c r="T15" i="17"/>
  <c r="U15" i="17"/>
  <c r="T16" i="17"/>
  <c r="U16" i="17"/>
  <c r="T17" i="17"/>
  <c r="U17" i="17"/>
  <c r="T18" i="17"/>
  <c r="U18" i="17"/>
  <c r="T19" i="17"/>
  <c r="U19" i="17"/>
  <c r="T20" i="17"/>
  <c r="U20" i="17"/>
  <c r="T21" i="17"/>
  <c r="U21" i="17"/>
  <c r="T22" i="17"/>
  <c r="U22" i="17"/>
  <c r="T23" i="17"/>
  <c r="U23" i="17"/>
  <c r="T24" i="17"/>
  <c r="U24" i="17"/>
  <c r="T25" i="17"/>
  <c r="U25" i="17"/>
  <c r="T26" i="17"/>
  <c r="U26" i="17"/>
  <c r="T27" i="17"/>
  <c r="U27" i="17"/>
  <c r="T28" i="17"/>
  <c r="U28" i="17"/>
  <c r="T29" i="17"/>
  <c r="U29" i="17"/>
  <c r="T30" i="17"/>
  <c r="U30" i="17"/>
  <c r="T31" i="17"/>
  <c r="U31" i="17"/>
  <c r="T32" i="17"/>
  <c r="U32" i="17"/>
  <c r="T33" i="17"/>
  <c r="U33" i="17"/>
  <c r="T34" i="17"/>
  <c r="U34" i="17"/>
  <c r="T35" i="17"/>
  <c r="U35" i="17"/>
  <c r="T36" i="17"/>
  <c r="U36" i="17"/>
  <c r="T37" i="17"/>
  <c r="U37" i="17"/>
  <c r="T38" i="17"/>
  <c r="U38" i="17"/>
  <c r="T39" i="17"/>
  <c r="U39" i="17"/>
  <c r="T40" i="17"/>
  <c r="U40" i="17"/>
  <c r="T41" i="17"/>
  <c r="U41" i="17"/>
  <c r="T42" i="17"/>
  <c r="U42" i="17"/>
  <c r="T43" i="17"/>
  <c r="U43" i="17"/>
  <c r="T44" i="17"/>
  <c r="U44" i="17"/>
  <c r="T45" i="17"/>
  <c r="U45" i="17"/>
  <c r="T46" i="17"/>
  <c r="U46" i="17"/>
  <c r="T47" i="17"/>
  <c r="U47" i="17"/>
  <c r="T48" i="17"/>
  <c r="U48" i="17"/>
  <c r="T49" i="17"/>
  <c r="U49" i="17"/>
  <c r="T50" i="17"/>
  <c r="U50" i="17"/>
  <c r="T51" i="17"/>
  <c r="U51" i="17"/>
  <c r="T52" i="17"/>
  <c r="U52" i="17"/>
  <c r="T53" i="17"/>
  <c r="U53" i="17"/>
  <c r="T54" i="17"/>
  <c r="U54" i="17"/>
  <c r="T55" i="17"/>
  <c r="U55" i="17"/>
  <c r="T56" i="17"/>
  <c r="U56" i="17"/>
  <c r="T57" i="17"/>
  <c r="U57" i="17"/>
  <c r="T58" i="17"/>
  <c r="U58" i="17"/>
  <c r="T59" i="17"/>
  <c r="U59" i="17"/>
  <c r="T60" i="17"/>
  <c r="U60" i="17"/>
  <c r="T61" i="17"/>
  <c r="U61" i="17"/>
  <c r="T62" i="17"/>
  <c r="U62" i="17"/>
  <c r="T63" i="17"/>
  <c r="U63" i="17"/>
  <c r="T64" i="17"/>
  <c r="U64" i="17"/>
  <c r="T65" i="17"/>
  <c r="U65" i="17"/>
  <c r="T66" i="17"/>
  <c r="U66" i="17"/>
  <c r="T67" i="17"/>
  <c r="U67" i="17"/>
  <c r="T68" i="17"/>
  <c r="U68" i="17"/>
  <c r="T69" i="17"/>
  <c r="U69" i="17"/>
  <c r="T70" i="17"/>
  <c r="U70" i="17"/>
  <c r="T71" i="17"/>
  <c r="U71" i="17"/>
  <c r="T72" i="17"/>
  <c r="U72" i="17"/>
  <c r="T73" i="17"/>
  <c r="U73" i="17"/>
  <c r="T74" i="17"/>
  <c r="U74" i="17"/>
  <c r="T75" i="17"/>
  <c r="U75" i="17"/>
  <c r="T76" i="17"/>
  <c r="U76" i="17"/>
  <c r="T77" i="17"/>
  <c r="U77" i="17"/>
  <c r="T78" i="17"/>
  <c r="U78" i="17"/>
  <c r="T79" i="17"/>
  <c r="U79" i="17"/>
  <c r="T80" i="17"/>
  <c r="U80" i="17"/>
  <c r="T81" i="17"/>
  <c r="U81" i="17"/>
  <c r="T82" i="17"/>
  <c r="U82" i="17"/>
  <c r="T3" i="17"/>
  <c r="U3" i="17"/>
  <c r="S4" i="17"/>
  <c r="S5" i="17"/>
  <c r="S6" i="17"/>
  <c r="S7" i="17"/>
  <c r="S8" i="17"/>
  <c r="S9" i="17"/>
  <c r="S10" i="17"/>
  <c r="S11" i="17"/>
  <c r="S12" i="17"/>
  <c r="S13" i="17"/>
  <c r="S14" i="17"/>
  <c r="S15" i="17"/>
  <c r="S16" i="17"/>
  <c r="S17" i="17"/>
  <c r="S18" i="17"/>
  <c r="S19" i="17"/>
  <c r="S20" i="17"/>
  <c r="S21" i="17"/>
  <c r="S22" i="17"/>
  <c r="S23" i="17"/>
  <c r="S24" i="17"/>
  <c r="S25" i="17"/>
  <c r="S26" i="17"/>
  <c r="S27" i="17"/>
  <c r="S28" i="17"/>
  <c r="S29" i="17"/>
  <c r="S30" i="17"/>
  <c r="S31" i="17"/>
  <c r="S32" i="17"/>
  <c r="S33" i="17"/>
  <c r="S34" i="17"/>
  <c r="S35" i="17"/>
  <c r="S36" i="17"/>
  <c r="S37" i="17"/>
  <c r="S38" i="17"/>
  <c r="S39" i="17"/>
  <c r="S40" i="17"/>
  <c r="S41" i="17"/>
  <c r="S42" i="17"/>
  <c r="S43" i="17"/>
  <c r="S44" i="17"/>
  <c r="S45" i="17"/>
  <c r="S46" i="17"/>
  <c r="S47" i="17"/>
  <c r="S48" i="17"/>
  <c r="S49" i="17"/>
  <c r="S50" i="17"/>
  <c r="S51" i="17"/>
  <c r="S52" i="17"/>
  <c r="S53" i="17"/>
  <c r="S54" i="17"/>
  <c r="S55" i="17"/>
  <c r="S56" i="17"/>
  <c r="S57" i="17"/>
  <c r="S58" i="17"/>
  <c r="S59" i="17"/>
  <c r="S60" i="17"/>
  <c r="S61" i="17"/>
  <c r="S62" i="17"/>
  <c r="S63" i="17"/>
  <c r="S64" i="17"/>
  <c r="S65" i="17"/>
  <c r="S66" i="17"/>
  <c r="S67" i="17"/>
  <c r="S68" i="17"/>
  <c r="S69" i="17"/>
  <c r="S70" i="17"/>
  <c r="S71" i="17"/>
  <c r="S72" i="17"/>
  <c r="S73" i="17"/>
  <c r="S74" i="17"/>
  <c r="S75" i="17"/>
  <c r="S76" i="17"/>
  <c r="S77" i="17"/>
  <c r="S78" i="17"/>
  <c r="S79" i="17"/>
  <c r="S80" i="17"/>
  <c r="S81" i="17"/>
  <c r="S82" i="17"/>
  <c r="S3" i="17"/>
  <c r="P3" i="17"/>
  <c r="P83" i="17" s="1"/>
  <c r="Q83" i="17"/>
  <c r="R83" i="17"/>
  <c r="Q4" i="17"/>
  <c r="R4" i="17"/>
  <c r="Q5" i="17"/>
  <c r="R5" i="17"/>
  <c r="Q6" i="17"/>
  <c r="R6" i="17"/>
  <c r="Q7" i="17"/>
  <c r="R7" i="17"/>
  <c r="Q8" i="17"/>
  <c r="R8" i="17"/>
  <c r="Q9" i="17"/>
  <c r="R9" i="17"/>
  <c r="Q10" i="17"/>
  <c r="R10" i="17"/>
  <c r="Q11" i="17"/>
  <c r="R11" i="17"/>
  <c r="Q12" i="17"/>
  <c r="R12" i="17"/>
  <c r="Q13" i="17"/>
  <c r="R13" i="17"/>
  <c r="Q14" i="17"/>
  <c r="R14" i="17"/>
  <c r="Q15" i="17"/>
  <c r="R15" i="17"/>
  <c r="Q16" i="17"/>
  <c r="R16" i="17"/>
  <c r="Q17" i="17"/>
  <c r="R17" i="17"/>
  <c r="Q18" i="17"/>
  <c r="R18" i="17"/>
  <c r="Q19" i="17"/>
  <c r="R19" i="17"/>
  <c r="Q20" i="17"/>
  <c r="R20" i="17"/>
  <c r="Q21" i="17"/>
  <c r="R21" i="17"/>
  <c r="Q22" i="17"/>
  <c r="R22" i="17"/>
  <c r="Q23" i="17"/>
  <c r="R23" i="17"/>
  <c r="Q24" i="17"/>
  <c r="R24" i="17"/>
  <c r="Q25" i="17"/>
  <c r="R25" i="17"/>
  <c r="Q26" i="17"/>
  <c r="R26" i="17"/>
  <c r="Q27" i="17"/>
  <c r="R27" i="17"/>
  <c r="Q28" i="17"/>
  <c r="R28" i="17"/>
  <c r="Q29" i="17"/>
  <c r="R29" i="17"/>
  <c r="Q30" i="17"/>
  <c r="R30" i="17"/>
  <c r="Q31" i="17"/>
  <c r="R31" i="17"/>
  <c r="Q32" i="17"/>
  <c r="R32" i="17"/>
  <c r="Q33" i="17"/>
  <c r="R33" i="17"/>
  <c r="Q34" i="17"/>
  <c r="R34" i="17"/>
  <c r="Q35" i="17"/>
  <c r="R35" i="17"/>
  <c r="Q36" i="17"/>
  <c r="R36" i="17"/>
  <c r="Q37" i="17"/>
  <c r="R37" i="17"/>
  <c r="Q38" i="17"/>
  <c r="R38" i="17"/>
  <c r="Q39" i="17"/>
  <c r="R39" i="17"/>
  <c r="Q40" i="17"/>
  <c r="R40" i="17"/>
  <c r="Q41" i="17"/>
  <c r="R41" i="17"/>
  <c r="Q42" i="17"/>
  <c r="R42" i="17"/>
  <c r="Q43" i="17"/>
  <c r="R43" i="17"/>
  <c r="Q44" i="17"/>
  <c r="R44" i="17"/>
  <c r="Q45" i="17"/>
  <c r="R45" i="17"/>
  <c r="Q46" i="17"/>
  <c r="R46" i="17"/>
  <c r="Q47" i="17"/>
  <c r="R47" i="17"/>
  <c r="Q48" i="17"/>
  <c r="R48" i="17"/>
  <c r="Q49" i="17"/>
  <c r="R49" i="17"/>
  <c r="Q50" i="17"/>
  <c r="R50" i="17"/>
  <c r="Q51" i="17"/>
  <c r="R51" i="17"/>
  <c r="Q52" i="17"/>
  <c r="R52" i="17"/>
  <c r="Q53" i="17"/>
  <c r="R53" i="17"/>
  <c r="Q54" i="17"/>
  <c r="R54" i="17"/>
  <c r="Q55" i="17"/>
  <c r="R55" i="17"/>
  <c r="Q56" i="17"/>
  <c r="R56" i="17"/>
  <c r="Q57" i="17"/>
  <c r="R57" i="17"/>
  <c r="Q58" i="17"/>
  <c r="R58" i="17"/>
  <c r="Q59" i="17"/>
  <c r="R59" i="17"/>
  <c r="Q60" i="17"/>
  <c r="R60" i="17"/>
  <c r="Q61" i="17"/>
  <c r="R61" i="17"/>
  <c r="Q62" i="17"/>
  <c r="R62" i="17"/>
  <c r="Q63" i="17"/>
  <c r="R63" i="17"/>
  <c r="Q64" i="17"/>
  <c r="R64" i="17"/>
  <c r="Q65" i="17"/>
  <c r="R65" i="17"/>
  <c r="Q66" i="17"/>
  <c r="R66" i="17"/>
  <c r="Q67" i="17"/>
  <c r="R67" i="17"/>
  <c r="Q68" i="17"/>
  <c r="R68" i="17"/>
  <c r="Q69" i="17"/>
  <c r="R69" i="17"/>
  <c r="Q70" i="17"/>
  <c r="R70" i="17"/>
  <c r="Q71" i="17"/>
  <c r="R71" i="17"/>
  <c r="Q72" i="17"/>
  <c r="R72" i="17"/>
  <c r="Q73" i="17"/>
  <c r="R73" i="17"/>
  <c r="Q74" i="17"/>
  <c r="R74" i="17"/>
  <c r="Q75" i="17"/>
  <c r="R75" i="17"/>
  <c r="Q76" i="17"/>
  <c r="R76" i="17"/>
  <c r="Q77" i="17"/>
  <c r="R77" i="17"/>
  <c r="Q78" i="17"/>
  <c r="R78" i="17"/>
  <c r="Q79" i="17"/>
  <c r="R79" i="17"/>
  <c r="Q80" i="17"/>
  <c r="R80" i="17"/>
  <c r="Q81" i="17"/>
  <c r="R81" i="17"/>
  <c r="Q82" i="17"/>
  <c r="R82" i="17"/>
  <c r="Q3" i="17"/>
  <c r="R3" i="17"/>
  <c r="P4" i="17"/>
  <c r="P5" i="17"/>
  <c r="P6" i="17"/>
  <c r="P7" i="17"/>
  <c r="P8" i="17"/>
  <c r="P9" i="17"/>
  <c r="P10" i="17"/>
  <c r="P11" i="17"/>
  <c r="P12" i="17"/>
  <c r="P13" i="17"/>
  <c r="P14" i="17"/>
  <c r="P15" i="17"/>
  <c r="P16" i="17"/>
  <c r="P17" i="17"/>
  <c r="P18" i="17"/>
  <c r="P19" i="17"/>
  <c r="P20" i="17"/>
  <c r="P21" i="17"/>
  <c r="P22" i="17"/>
  <c r="P23" i="17"/>
  <c r="P24" i="17"/>
  <c r="P25" i="17"/>
  <c r="P26" i="17"/>
  <c r="P27" i="17"/>
  <c r="P28" i="17"/>
  <c r="P29" i="17"/>
  <c r="P30" i="17"/>
  <c r="P31" i="17"/>
  <c r="P32" i="17"/>
  <c r="P33" i="17"/>
  <c r="P34" i="17"/>
  <c r="P35" i="17"/>
  <c r="P36" i="17"/>
  <c r="P37" i="17"/>
  <c r="P38" i="17"/>
  <c r="P39" i="17"/>
  <c r="P40" i="17"/>
  <c r="P41" i="17"/>
  <c r="P42" i="17"/>
  <c r="P43" i="17"/>
  <c r="P44" i="17"/>
  <c r="P45" i="17"/>
  <c r="P46" i="17"/>
  <c r="P47" i="17"/>
  <c r="P48" i="17"/>
  <c r="P49" i="17"/>
  <c r="P50" i="17"/>
  <c r="P51" i="17"/>
  <c r="P52" i="17"/>
  <c r="P53" i="17"/>
  <c r="P54" i="17"/>
  <c r="P55" i="17"/>
  <c r="P56" i="17"/>
  <c r="P57" i="17"/>
  <c r="P58" i="17"/>
  <c r="P59" i="17"/>
  <c r="P60" i="17"/>
  <c r="P61" i="17"/>
  <c r="P62" i="17"/>
  <c r="P63" i="17"/>
  <c r="P64" i="17"/>
  <c r="P65" i="17"/>
  <c r="P66" i="17"/>
  <c r="P67" i="17"/>
  <c r="P68" i="17"/>
  <c r="P69" i="17"/>
  <c r="P70" i="17"/>
  <c r="P71" i="17"/>
  <c r="P72" i="17"/>
  <c r="P73" i="17"/>
  <c r="P74" i="17"/>
  <c r="P75" i="17"/>
  <c r="P76" i="17"/>
  <c r="P77" i="17"/>
  <c r="P78" i="17"/>
  <c r="P79" i="17"/>
  <c r="P80" i="17"/>
  <c r="P81" i="17"/>
  <c r="P82" i="17"/>
  <c r="M3" i="17"/>
  <c r="M83" i="17" s="1"/>
  <c r="N83" i="17"/>
  <c r="N4" i="17"/>
  <c r="N5" i="17"/>
  <c r="N6" i="17"/>
  <c r="N7" i="17"/>
  <c r="N8" i="17"/>
  <c r="N9" i="17"/>
  <c r="N10" i="17"/>
  <c r="N11" i="17"/>
  <c r="N12" i="17"/>
  <c r="N13" i="17"/>
  <c r="N14" i="17"/>
  <c r="N15" i="17"/>
  <c r="N16" i="17"/>
  <c r="N17" i="17"/>
  <c r="N18" i="17"/>
  <c r="N19" i="17"/>
  <c r="N20" i="17"/>
  <c r="N21" i="17"/>
  <c r="N22" i="17"/>
  <c r="N23" i="17"/>
  <c r="N24" i="17"/>
  <c r="N25" i="17"/>
  <c r="N26" i="17"/>
  <c r="N27" i="17"/>
  <c r="N28" i="17"/>
  <c r="N29" i="17"/>
  <c r="N30" i="17"/>
  <c r="N31" i="17"/>
  <c r="N32" i="17"/>
  <c r="N33" i="17"/>
  <c r="N34" i="17"/>
  <c r="N35" i="17"/>
  <c r="N36" i="17"/>
  <c r="N37" i="17"/>
  <c r="N38" i="17"/>
  <c r="N39" i="17"/>
  <c r="N40" i="17"/>
  <c r="N41" i="17"/>
  <c r="N42" i="17"/>
  <c r="N43" i="17"/>
  <c r="N44" i="17"/>
  <c r="N45" i="17"/>
  <c r="N46" i="17"/>
  <c r="N47" i="17"/>
  <c r="N48" i="17"/>
  <c r="N49" i="17"/>
  <c r="N50" i="17"/>
  <c r="N51" i="17"/>
  <c r="N52" i="17"/>
  <c r="N53" i="17"/>
  <c r="N54" i="17"/>
  <c r="N55" i="17"/>
  <c r="N56" i="17"/>
  <c r="N57" i="17"/>
  <c r="N58" i="17"/>
  <c r="N59" i="17"/>
  <c r="N60" i="17"/>
  <c r="N61" i="17"/>
  <c r="N62" i="17"/>
  <c r="N63" i="17"/>
  <c r="N64" i="17"/>
  <c r="N65" i="17"/>
  <c r="N66" i="17"/>
  <c r="N67" i="17"/>
  <c r="N68" i="17"/>
  <c r="N69" i="17"/>
  <c r="N70" i="17"/>
  <c r="N71" i="17"/>
  <c r="N72" i="17"/>
  <c r="N73" i="17"/>
  <c r="N74" i="17"/>
  <c r="N75" i="17"/>
  <c r="N76" i="17"/>
  <c r="N77" i="17"/>
  <c r="N78" i="17"/>
  <c r="N79" i="17"/>
  <c r="N80" i="17"/>
  <c r="N81" i="17"/>
  <c r="N82" i="17"/>
  <c r="N3" i="17"/>
  <c r="O4" i="17"/>
  <c r="O5" i="17"/>
  <c r="O6" i="17"/>
  <c r="O7" i="17"/>
  <c r="O8" i="17"/>
  <c r="O9" i="17"/>
  <c r="O10" i="17"/>
  <c r="O11" i="17"/>
  <c r="O12" i="17"/>
  <c r="O13" i="17"/>
  <c r="O14" i="17"/>
  <c r="O15" i="17"/>
  <c r="O16" i="17"/>
  <c r="O17" i="17"/>
  <c r="O18" i="17"/>
  <c r="O19" i="17"/>
  <c r="O20" i="17"/>
  <c r="O21" i="17"/>
  <c r="O22" i="17"/>
  <c r="O23" i="17"/>
  <c r="O24" i="17"/>
  <c r="O25" i="17"/>
  <c r="O26" i="17"/>
  <c r="O27" i="17"/>
  <c r="O28" i="17"/>
  <c r="O29" i="17"/>
  <c r="O30" i="17"/>
  <c r="O31" i="17"/>
  <c r="O32" i="17"/>
  <c r="O33" i="17"/>
  <c r="O34" i="17"/>
  <c r="O35" i="17"/>
  <c r="O36" i="17"/>
  <c r="O37" i="17"/>
  <c r="O38" i="17"/>
  <c r="O39" i="17"/>
  <c r="O40" i="17"/>
  <c r="O41" i="17"/>
  <c r="O42" i="17"/>
  <c r="O43" i="17"/>
  <c r="O44" i="17"/>
  <c r="O45" i="17"/>
  <c r="O46" i="17"/>
  <c r="O47" i="17"/>
  <c r="O48" i="17"/>
  <c r="O49" i="17"/>
  <c r="O50" i="17"/>
  <c r="O51" i="17"/>
  <c r="O52" i="17"/>
  <c r="O53" i="17"/>
  <c r="O54" i="17"/>
  <c r="O55" i="17"/>
  <c r="O56" i="17"/>
  <c r="O57" i="17"/>
  <c r="O58" i="17"/>
  <c r="O59" i="17"/>
  <c r="O60" i="17"/>
  <c r="O61" i="17"/>
  <c r="O62" i="17"/>
  <c r="O63" i="17"/>
  <c r="O64" i="17"/>
  <c r="O65" i="17"/>
  <c r="O66" i="17"/>
  <c r="O67" i="17"/>
  <c r="O68" i="17"/>
  <c r="O69" i="17"/>
  <c r="O70" i="17"/>
  <c r="O71" i="17"/>
  <c r="O72" i="17"/>
  <c r="O73" i="17"/>
  <c r="O74" i="17"/>
  <c r="O75" i="17"/>
  <c r="O76" i="17"/>
  <c r="O77" i="17"/>
  <c r="O78" i="17"/>
  <c r="O79" i="17"/>
  <c r="O80" i="17"/>
  <c r="O81" i="17"/>
  <c r="O82" i="17"/>
  <c r="O3" i="17"/>
  <c r="M4" i="17"/>
  <c r="M5" i="17"/>
  <c r="M6" i="17"/>
  <c r="M7" i="17"/>
  <c r="M8" i="17"/>
  <c r="M9" i="17"/>
  <c r="M10" i="17"/>
  <c r="M11" i="17"/>
  <c r="M12" i="17"/>
  <c r="M13" i="17"/>
  <c r="M14" i="17"/>
  <c r="M15" i="17"/>
  <c r="M16" i="17"/>
  <c r="M17" i="17"/>
  <c r="M18" i="17"/>
  <c r="M19" i="17"/>
  <c r="M20" i="17"/>
  <c r="M21" i="17"/>
  <c r="M22" i="17"/>
  <c r="M23" i="17"/>
  <c r="M24" i="17"/>
  <c r="M25" i="17"/>
  <c r="M26" i="17"/>
  <c r="M27" i="17"/>
  <c r="M28" i="17"/>
  <c r="M29" i="17"/>
  <c r="M30" i="17"/>
  <c r="M31" i="17"/>
  <c r="M32" i="17"/>
  <c r="M33" i="17"/>
  <c r="M34" i="17"/>
  <c r="M35" i="17"/>
  <c r="M36" i="17"/>
  <c r="M37" i="17"/>
  <c r="M38" i="17"/>
  <c r="M39" i="17"/>
  <c r="M40" i="17"/>
  <c r="M41" i="17"/>
  <c r="M42" i="17"/>
  <c r="M43" i="17"/>
  <c r="M44" i="17"/>
  <c r="M45" i="17"/>
  <c r="M46" i="17"/>
  <c r="M47" i="17"/>
  <c r="M48" i="17"/>
  <c r="M49" i="17"/>
  <c r="M50" i="17"/>
  <c r="M51" i="17"/>
  <c r="M52" i="17"/>
  <c r="M53" i="17"/>
  <c r="M54" i="17"/>
  <c r="M55" i="17"/>
  <c r="M56" i="17"/>
  <c r="M57" i="17"/>
  <c r="M58" i="17"/>
  <c r="M59" i="17"/>
  <c r="M60" i="17"/>
  <c r="M61" i="17"/>
  <c r="M62" i="17"/>
  <c r="M63" i="17"/>
  <c r="M64" i="17"/>
  <c r="M65" i="17"/>
  <c r="M66" i="17"/>
  <c r="M67" i="17"/>
  <c r="M68" i="17"/>
  <c r="M69" i="17"/>
  <c r="M70" i="17"/>
  <c r="M71" i="17"/>
  <c r="M72" i="17"/>
  <c r="M73" i="17"/>
  <c r="M74" i="17"/>
  <c r="M75" i="17"/>
  <c r="M76" i="17"/>
  <c r="M77" i="17"/>
  <c r="M78" i="17"/>
  <c r="M79" i="17"/>
  <c r="M80" i="17"/>
  <c r="M81" i="17"/>
  <c r="M82" i="17"/>
  <c r="C102" i="2"/>
  <c r="D102" i="2"/>
  <c r="S102" i="2"/>
  <c r="R102" i="2"/>
  <c r="Q102" i="2"/>
  <c r="P102" i="2"/>
  <c r="O102" i="2"/>
  <c r="N102" i="2"/>
  <c r="M102" i="2"/>
  <c r="L102" i="2"/>
  <c r="K102" i="2"/>
  <c r="J102" i="2"/>
  <c r="I102" i="2"/>
  <c r="H102" i="2"/>
  <c r="F102" i="2"/>
  <c r="G102" i="2"/>
  <c r="E102" i="2"/>
  <c r="H88" i="3"/>
  <c r="I88" i="3"/>
  <c r="H89" i="3"/>
  <c r="I89" i="3"/>
  <c r="H90" i="3"/>
  <c r="I90" i="3"/>
  <c r="H91" i="3"/>
  <c r="I91" i="3"/>
  <c r="H92" i="3"/>
  <c r="I92" i="3"/>
  <c r="H93" i="3"/>
  <c r="I93" i="3"/>
  <c r="H94" i="3"/>
  <c r="I94" i="3"/>
  <c r="H95" i="3"/>
  <c r="I95" i="3"/>
  <c r="H96" i="3"/>
  <c r="I96" i="3"/>
  <c r="H97" i="3"/>
  <c r="I97" i="3"/>
  <c r="H98" i="3"/>
  <c r="I98" i="3"/>
  <c r="H99" i="3"/>
  <c r="I99" i="3"/>
  <c r="H100" i="3"/>
  <c r="I100" i="3"/>
  <c r="I87" i="3"/>
  <c r="H87" i="3"/>
  <c r="F117" i="1"/>
  <c r="G117" i="1"/>
  <c r="E117" i="1"/>
  <c r="D117" i="1"/>
  <c r="C117" i="1"/>
  <c r="G47" i="1"/>
  <c r="F47" i="1"/>
  <c r="G73" i="1"/>
  <c r="F73" i="1"/>
  <c r="G66" i="1"/>
  <c r="F66" i="1"/>
  <c r="G64" i="1"/>
  <c r="F64" i="1"/>
  <c r="G62" i="1"/>
  <c r="F62" i="1"/>
  <c r="G58" i="1"/>
  <c r="F58" i="1"/>
  <c r="G56" i="1"/>
  <c r="F56" i="1"/>
  <c r="G55" i="1"/>
  <c r="F55" i="1"/>
  <c r="G54" i="1"/>
  <c r="F54" i="1"/>
  <c r="G53" i="1"/>
  <c r="F53" i="1"/>
  <c r="G52" i="1"/>
  <c r="F52" i="1"/>
  <c r="G51" i="1"/>
  <c r="F51" i="1"/>
  <c r="G50" i="1"/>
  <c r="F50" i="1"/>
  <c r="G49" i="1"/>
  <c r="F49" i="1"/>
  <c r="G48" i="1"/>
  <c r="F48" i="1"/>
  <c r="G36" i="1"/>
  <c r="F36" i="1"/>
  <c r="G35" i="1"/>
  <c r="F35" i="1"/>
  <c r="G33" i="1"/>
  <c r="F33" i="1"/>
  <c r="G32" i="1"/>
  <c r="F32" i="1"/>
  <c r="G25" i="1"/>
  <c r="F25" i="1"/>
  <c r="G24" i="1"/>
  <c r="F24" i="1"/>
  <c r="G23" i="1"/>
  <c r="F23" i="1"/>
  <c r="G22" i="1"/>
  <c r="F22" i="1"/>
  <c r="G21" i="1"/>
  <c r="F21" i="1"/>
  <c r="G20" i="1"/>
  <c r="F20" i="1"/>
  <c r="G19" i="1"/>
  <c r="F19" i="1"/>
  <c r="G18" i="1"/>
  <c r="F18" i="1"/>
  <c r="G17" i="1"/>
  <c r="F17" i="1"/>
  <c r="G5" i="1"/>
  <c r="F5" i="1"/>
  <c r="G4" i="1"/>
  <c r="F4" i="1"/>
  <c r="G3" i="1"/>
  <c r="F3" i="1"/>
  <c r="F87" i="1"/>
  <c r="G87" i="1"/>
  <c r="F88" i="1"/>
  <c r="G88" i="1"/>
  <c r="F89" i="1"/>
  <c r="G89" i="1"/>
  <c r="F90" i="1"/>
  <c r="G90" i="1"/>
  <c r="F91" i="1"/>
  <c r="G91" i="1"/>
  <c r="F92" i="1"/>
  <c r="G92" i="1"/>
  <c r="F93" i="1"/>
  <c r="G93" i="1"/>
  <c r="F94" i="1"/>
  <c r="G94" i="1"/>
  <c r="F95" i="1"/>
  <c r="G95" i="1"/>
  <c r="F96" i="1"/>
  <c r="G96" i="1"/>
  <c r="F97" i="1"/>
  <c r="G97" i="1"/>
  <c r="F98" i="1"/>
  <c r="G98" i="1"/>
  <c r="F99" i="1"/>
  <c r="G99" i="1"/>
  <c r="F100" i="1"/>
  <c r="G100" i="1"/>
  <c r="F101" i="1"/>
  <c r="G101" i="1"/>
  <c r="F102" i="1"/>
  <c r="G102" i="1"/>
  <c r="F103" i="1"/>
  <c r="G103" i="1"/>
  <c r="F104" i="1"/>
  <c r="G104" i="1"/>
  <c r="F105" i="1"/>
  <c r="G105" i="1"/>
  <c r="F106" i="1"/>
  <c r="G106" i="1"/>
  <c r="F107" i="1"/>
  <c r="G107" i="1"/>
  <c r="F108" i="1"/>
  <c r="G108" i="1"/>
  <c r="F109" i="1"/>
  <c r="G109" i="1"/>
  <c r="F110" i="1"/>
  <c r="G110" i="1"/>
  <c r="F111" i="1"/>
  <c r="G111" i="1"/>
  <c r="F112" i="1"/>
  <c r="G112" i="1"/>
  <c r="F113" i="1"/>
  <c r="G113" i="1"/>
  <c r="F114" i="1"/>
  <c r="G114" i="1"/>
  <c r="F115" i="1"/>
  <c r="G115" i="1"/>
  <c r="F116" i="1"/>
  <c r="G116" i="1"/>
  <c r="G86" i="1"/>
  <c r="F86" i="1"/>
  <c r="I59" i="2"/>
  <c r="H59" i="2"/>
  <c r="I57" i="2"/>
  <c r="H57" i="2"/>
  <c r="I55" i="2"/>
  <c r="H55" i="2"/>
  <c r="I54" i="2"/>
  <c r="H54" i="2"/>
  <c r="I53" i="2"/>
  <c r="H53" i="2"/>
  <c r="I52" i="2"/>
  <c r="H52" i="2"/>
  <c r="I51" i="2"/>
  <c r="H51" i="2"/>
  <c r="I49" i="2"/>
  <c r="H49" i="2"/>
  <c r="I36" i="2"/>
  <c r="H36" i="2"/>
  <c r="I33" i="2"/>
  <c r="H33" i="2"/>
  <c r="I22" i="2"/>
  <c r="H22" i="2"/>
  <c r="I21" i="2"/>
  <c r="H21" i="2"/>
  <c r="I20" i="2"/>
  <c r="H20" i="2"/>
  <c r="I19" i="2"/>
  <c r="H19" i="2"/>
  <c r="I18" i="2"/>
  <c r="H18" i="2"/>
  <c r="H88" i="2"/>
  <c r="I88" i="2"/>
  <c r="H89" i="2"/>
  <c r="I89" i="2"/>
  <c r="H90" i="2"/>
  <c r="I90" i="2"/>
  <c r="H91" i="2"/>
  <c r="I91" i="2"/>
  <c r="H92" i="2"/>
  <c r="I92" i="2"/>
  <c r="H93" i="2"/>
  <c r="I93" i="2"/>
  <c r="H94" i="2"/>
  <c r="I94" i="2"/>
  <c r="H95" i="2"/>
  <c r="I95" i="2"/>
  <c r="H96" i="2"/>
  <c r="I96" i="2"/>
  <c r="H97" i="2"/>
  <c r="I97" i="2"/>
  <c r="H98" i="2"/>
  <c r="I98" i="2"/>
  <c r="H99" i="2"/>
  <c r="I99" i="2"/>
  <c r="H100" i="2"/>
  <c r="I100" i="2"/>
  <c r="H101" i="2"/>
  <c r="I101" i="2"/>
  <c r="I87" i="2"/>
  <c r="H87" i="2"/>
  <c r="I59" i="3"/>
  <c r="H59" i="3"/>
  <c r="I57" i="3"/>
  <c r="H57" i="3"/>
  <c r="I55" i="3"/>
  <c r="H55" i="3"/>
  <c r="I54" i="3"/>
  <c r="H54" i="3"/>
  <c r="I52" i="3"/>
  <c r="H52" i="3"/>
  <c r="I22" i="3"/>
  <c r="H22" i="3"/>
  <c r="I51" i="3"/>
  <c r="H51" i="3"/>
  <c r="I49" i="3"/>
  <c r="H49" i="3"/>
  <c r="I37" i="3"/>
  <c r="H37" i="3"/>
  <c r="I33" i="3"/>
  <c r="H33" i="3"/>
  <c r="I21" i="3"/>
  <c r="H21" i="3"/>
  <c r="I20" i="3"/>
  <c r="H20" i="3"/>
  <c r="I19" i="3"/>
  <c r="H19" i="3"/>
  <c r="I18" i="3"/>
  <c r="H18" i="3"/>
  <c r="O83" i="17" l="1"/>
  <c r="S83" i="3"/>
  <c r="R83" i="3"/>
  <c r="Q83" i="3"/>
  <c r="P83" i="3"/>
  <c r="O83" i="3"/>
  <c r="N83" i="3"/>
  <c r="M83" i="3"/>
  <c r="L83" i="3"/>
  <c r="K83" i="3"/>
  <c r="J83" i="3"/>
  <c r="K83" i="2"/>
  <c r="L83" i="2"/>
  <c r="M83" i="2"/>
  <c r="N83" i="2"/>
  <c r="O83" i="2"/>
  <c r="P83" i="2"/>
  <c r="Q83" i="2"/>
  <c r="R83" i="2"/>
  <c r="S83" i="2"/>
  <c r="J83" i="2"/>
  <c r="C83" i="3"/>
  <c r="C83" i="2"/>
  <c r="C82" i="1"/>
  <c r="D83" i="3"/>
  <c r="D83" i="2"/>
  <c r="D82" i="1"/>
  <c r="H3" i="2"/>
  <c r="I3" i="2"/>
  <c r="H4" i="2"/>
  <c r="I4" i="2"/>
  <c r="H5" i="2"/>
  <c r="I5" i="2"/>
  <c r="H6" i="2"/>
  <c r="I6" i="2"/>
  <c r="H7" i="2"/>
  <c r="I7" i="2"/>
  <c r="H8" i="2"/>
  <c r="I8" i="2"/>
  <c r="H9" i="2"/>
  <c r="I9" i="2"/>
  <c r="H10" i="2"/>
  <c r="I10" i="2"/>
  <c r="H11" i="2"/>
  <c r="I11" i="2"/>
  <c r="H12" i="2"/>
  <c r="I12" i="2"/>
  <c r="H13" i="2"/>
  <c r="I13" i="2"/>
  <c r="H14" i="2"/>
  <c r="I14" i="2"/>
  <c r="H15" i="2"/>
  <c r="I15" i="2"/>
  <c r="H16" i="2"/>
  <c r="I16" i="2"/>
  <c r="H17" i="2"/>
  <c r="I17" i="2"/>
  <c r="H23" i="2"/>
  <c r="I23" i="2"/>
  <c r="H24" i="2"/>
  <c r="I24" i="2"/>
  <c r="H25" i="2"/>
  <c r="I25" i="2"/>
  <c r="H26" i="2"/>
  <c r="I26" i="2"/>
  <c r="H27" i="2"/>
  <c r="I27" i="2"/>
  <c r="H28" i="2"/>
  <c r="I28" i="2"/>
  <c r="H29" i="2"/>
  <c r="I29" i="2"/>
  <c r="H30" i="2"/>
  <c r="I30" i="2"/>
  <c r="H31" i="2"/>
  <c r="I31" i="2"/>
  <c r="H32" i="2"/>
  <c r="I32" i="2"/>
  <c r="H34" i="2"/>
  <c r="I34" i="2"/>
  <c r="H35" i="2"/>
  <c r="I35" i="2"/>
  <c r="H37" i="2"/>
  <c r="I37" i="2"/>
  <c r="H38" i="2"/>
  <c r="I38" i="2"/>
  <c r="H39" i="2"/>
  <c r="I39" i="2"/>
  <c r="H40" i="2"/>
  <c r="I40" i="2"/>
  <c r="H41" i="2"/>
  <c r="I41" i="2"/>
  <c r="H42" i="2"/>
  <c r="I42" i="2"/>
  <c r="H43" i="2"/>
  <c r="I43" i="2"/>
  <c r="H44" i="2"/>
  <c r="I44" i="2"/>
  <c r="H45" i="2"/>
  <c r="I45" i="2"/>
  <c r="H46" i="2"/>
  <c r="I46" i="2"/>
  <c r="H47" i="2"/>
  <c r="I47" i="2"/>
  <c r="H48" i="2"/>
  <c r="I48" i="2"/>
  <c r="H50" i="2"/>
  <c r="I50" i="2"/>
  <c r="H56" i="2"/>
  <c r="I56" i="2"/>
  <c r="H58" i="2"/>
  <c r="I58" i="2"/>
  <c r="H60" i="2"/>
  <c r="I60" i="2"/>
  <c r="H61" i="2"/>
  <c r="I61" i="2"/>
  <c r="H62" i="2"/>
  <c r="I62" i="2"/>
  <c r="H63" i="2"/>
  <c r="I63" i="2"/>
  <c r="H64" i="2"/>
  <c r="I64" i="2"/>
  <c r="H65" i="2"/>
  <c r="I65" i="2"/>
  <c r="H66" i="2"/>
  <c r="I66" i="2"/>
  <c r="H67" i="2"/>
  <c r="I67" i="2"/>
  <c r="H68" i="2"/>
  <c r="I68" i="2"/>
  <c r="H69" i="2"/>
  <c r="I69" i="2"/>
  <c r="H70" i="2"/>
  <c r="I70" i="2"/>
  <c r="H71" i="2"/>
  <c r="I71" i="2"/>
  <c r="H72" i="2"/>
  <c r="I72" i="2"/>
  <c r="H73" i="2"/>
  <c r="I73" i="2"/>
  <c r="H74" i="2"/>
  <c r="I74" i="2"/>
  <c r="H75" i="2"/>
  <c r="I75" i="2"/>
  <c r="H76" i="2"/>
  <c r="I76" i="2"/>
  <c r="H77" i="2"/>
  <c r="I77" i="2"/>
  <c r="H78" i="2"/>
  <c r="I78" i="2"/>
  <c r="H79" i="2"/>
  <c r="I79" i="2"/>
  <c r="H80" i="2"/>
  <c r="I80" i="2"/>
  <c r="H81" i="2"/>
  <c r="I81" i="2"/>
  <c r="H82" i="2"/>
  <c r="I82" i="2"/>
  <c r="G83" i="3" l="1"/>
  <c r="F83" i="3"/>
  <c r="E83" i="3"/>
  <c r="H3" i="3"/>
  <c r="I82" i="3"/>
  <c r="H82" i="3"/>
  <c r="I81" i="3"/>
  <c r="H81" i="3"/>
  <c r="I80" i="3"/>
  <c r="H80" i="3"/>
  <c r="I79" i="3"/>
  <c r="H79" i="3"/>
  <c r="I78" i="3"/>
  <c r="H78" i="3"/>
  <c r="I77" i="3"/>
  <c r="H77" i="3"/>
  <c r="I76" i="3"/>
  <c r="H76" i="3"/>
  <c r="I75" i="3"/>
  <c r="H75" i="3"/>
  <c r="I74" i="3"/>
  <c r="H74" i="3"/>
  <c r="I73" i="3"/>
  <c r="H73" i="3"/>
  <c r="I72" i="3"/>
  <c r="H72" i="3"/>
  <c r="I71" i="3"/>
  <c r="H71" i="3"/>
  <c r="I70" i="3"/>
  <c r="H70" i="3"/>
  <c r="I69" i="3"/>
  <c r="H69" i="3"/>
  <c r="I68" i="3"/>
  <c r="H68" i="3"/>
  <c r="I67" i="3"/>
  <c r="H67" i="3"/>
  <c r="I66" i="3"/>
  <c r="H66" i="3"/>
  <c r="I65" i="3"/>
  <c r="H65" i="3"/>
  <c r="I64" i="3"/>
  <c r="H64" i="3"/>
  <c r="I63" i="3"/>
  <c r="H63" i="3"/>
  <c r="I62" i="3"/>
  <c r="H62" i="3"/>
  <c r="I61" i="3"/>
  <c r="H61" i="3"/>
  <c r="I60" i="3"/>
  <c r="H60" i="3"/>
  <c r="I58" i="3"/>
  <c r="H58" i="3"/>
  <c r="I56" i="3"/>
  <c r="H56" i="3"/>
  <c r="I53" i="3"/>
  <c r="H53" i="3"/>
  <c r="I50" i="3"/>
  <c r="H50" i="3"/>
  <c r="I48" i="3"/>
  <c r="H48" i="3"/>
  <c r="I47" i="3"/>
  <c r="H47" i="3"/>
  <c r="I46" i="3"/>
  <c r="H46" i="3"/>
  <c r="I45" i="3"/>
  <c r="H45" i="3"/>
  <c r="I44" i="3"/>
  <c r="H44" i="3"/>
  <c r="I43" i="3"/>
  <c r="H43" i="3"/>
  <c r="I42" i="3"/>
  <c r="H42" i="3"/>
  <c r="I41" i="3"/>
  <c r="H41" i="3"/>
  <c r="I40" i="3"/>
  <c r="H40" i="3"/>
  <c r="I39" i="3"/>
  <c r="H39" i="3"/>
  <c r="I38" i="3"/>
  <c r="H38" i="3"/>
  <c r="I36" i="3"/>
  <c r="H36" i="3"/>
  <c r="I35" i="3"/>
  <c r="H35" i="3"/>
  <c r="I34" i="3"/>
  <c r="H34" i="3"/>
  <c r="I32" i="3"/>
  <c r="H32" i="3"/>
  <c r="I31" i="3"/>
  <c r="H31" i="3"/>
  <c r="I30" i="3"/>
  <c r="H30" i="3"/>
  <c r="I29" i="3"/>
  <c r="H29" i="3"/>
  <c r="I28" i="3"/>
  <c r="H28" i="3"/>
  <c r="I27" i="3"/>
  <c r="H27" i="3"/>
  <c r="I26" i="3"/>
  <c r="H26" i="3"/>
  <c r="I25" i="3"/>
  <c r="H25" i="3"/>
  <c r="I24" i="3"/>
  <c r="H24" i="3"/>
  <c r="I23" i="3"/>
  <c r="H23" i="3"/>
  <c r="I17" i="3"/>
  <c r="H17" i="3"/>
  <c r="I16" i="3"/>
  <c r="H16" i="3"/>
  <c r="I15" i="3"/>
  <c r="H15" i="3"/>
  <c r="I14" i="3"/>
  <c r="H14" i="3"/>
  <c r="I13" i="3"/>
  <c r="H13" i="3"/>
  <c r="I12" i="3"/>
  <c r="H12" i="3"/>
  <c r="I11" i="3"/>
  <c r="H11" i="3"/>
  <c r="I10" i="3"/>
  <c r="H10" i="3"/>
  <c r="I9" i="3"/>
  <c r="H9" i="3"/>
  <c r="I8" i="3"/>
  <c r="H8" i="3"/>
  <c r="I7" i="3"/>
  <c r="H7" i="3"/>
  <c r="I6" i="3"/>
  <c r="H6" i="3"/>
  <c r="I5" i="3"/>
  <c r="H5" i="3"/>
  <c r="I4" i="3"/>
  <c r="H4" i="3"/>
  <c r="H83" i="3" s="1"/>
  <c r="I3" i="3"/>
  <c r="F83" i="2"/>
  <c r="G83" i="2"/>
  <c r="E83" i="2"/>
  <c r="H83" i="2"/>
  <c r="I83" i="2"/>
  <c r="G2" i="1"/>
  <c r="G82" i="1" s="1"/>
  <c r="E82" i="1"/>
  <c r="G6" i="1"/>
  <c r="G7" i="1"/>
  <c r="G8" i="1"/>
  <c r="G9" i="1"/>
  <c r="G10" i="1"/>
  <c r="G11" i="1"/>
  <c r="G12" i="1"/>
  <c r="G13" i="1"/>
  <c r="G14" i="1"/>
  <c r="G15" i="1"/>
  <c r="G16" i="1"/>
  <c r="G26" i="1"/>
  <c r="G27" i="1"/>
  <c r="G28" i="1"/>
  <c r="G29" i="1"/>
  <c r="G30" i="1"/>
  <c r="G31" i="1"/>
  <c r="G34" i="1"/>
  <c r="G37" i="1"/>
  <c r="G38" i="1"/>
  <c r="G39" i="1"/>
  <c r="G40" i="1"/>
  <c r="G41" i="1"/>
  <c r="G42" i="1"/>
  <c r="G43" i="1"/>
  <c r="G44" i="1"/>
  <c r="G45" i="1"/>
  <c r="G46" i="1"/>
  <c r="G57" i="1"/>
  <c r="G59" i="1"/>
  <c r="G60" i="1"/>
  <c r="G61" i="1"/>
  <c r="G63" i="1"/>
  <c r="G65" i="1"/>
  <c r="G67" i="1"/>
  <c r="G68" i="1"/>
  <c r="G69" i="1"/>
  <c r="G70" i="1"/>
  <c r="G71" i="1"/>
  <c r="G72" i="1"/>
  <c r="G74" i="1"/>
  <c r="G75" i="1"/>
  <c r="G76" i="1"/>
  <c r="G77" i="1"/>
  <c r="G78" i="1"/>
  <c r="G79" i="1"/>
  <c r="G80" i="1"/>
  <c r="G81" i="1"/>
  <c r="F57" i="1"/>
  <c r="F59" i="1"/>
  <c r="F60" i="1"/>
  <c r="F61" i="1"/>
  <c r="F63" i="1"/>
  <c r="F65" i="1"/>
  <c r="F67" i="1"/>
  <c r="F68" i="1"/>
  <c r="F69" i="1"/>
  <c r="F70" i="1"/>
  <c r="F71" i="1"/>
  <c r="F72" i="1"/>
  <c r="F74" i="1"/>
  <c r="F75" i="1"/>
  <c r="F76" i="1"/>
  <c r="F77" i="1"/>
  <c r="F78" i="1"/>
  <c r="F79" i="1"/>
  <c r="F80" i="1"/>
  <c r="F81" i="1"/>
  <c r="F6" i="1"/>
  <c r="F7" i="1"/>
  <c r="F8" i="1"/>
  <c r="F9" i="1"/>
  <c r="F10" i="1"/>
  <c r="F11" i="1"/>
  <c r="F12" i="1"/>
  <c r="F13" i="1"/>
  <c r="F14" i="1"/>
  <c r="F15" i="1"/>
  <c r="F16" i="1"/>
  <c r="F26" i="1"/>
  <c r="F27" i="1"/>
  <c r="F28" i="1"/>
  <c r="F29" i="1"/>
  <c r="F30" i="1"/>
  <c r="F31" i="1"/>
  <c r="F34" i="1"/>
  <c r="F37" i="1"/>
  <c r="F38" i="1"/>
  <c r="F39" i="1"/>
  <c r="F40" i="1"/>
  <c r="F41" i="1"/>
  <c r="F42" i="1"/>
  <c r="F43" i="1"/>
  <c r="F44" i="1"/>
  <c r="F45" i="1"/>
  <c r="F46" i="1"/>
  <c r="F2" i="1"/>
  <c r="F82" i="1" s="1"/>
  <c r="I83" i="3" l="1"/>
</calcChain>
</file>

<file path=xl/sharedStrings.xml><?xml version="1.0" encoding="utf-8"?>
<sst xmlns="http://schemas.openxmlformats.org/spreadsheetml/2006/main" count="634" uniqueCount="115">
  <si>
    <t>instance_n=50_01_0,2_0,90_1,2.txt</t>
  </si>
  <si>
    <t>instance_n=50_02_0,2_0,90_1,2.txt</t>
  </si>
  <si>
    <t>instance_n=50_03_0,2_0,90_1,2.txt</t>
  </si>
  <si>
    <t>instance_n=50_04_0,2_0,90_1,2.txt</t>
  </si>
  <si>
    <t>instance_n=50_05_0,2_0,90_1,2.txt</t>
  </si>
  <si>
    <t>instance_n=50_06_0,2_0,90_1,5.txt</t>
  </si>
  <si>
    <t>instance_n=50_07_0,2_0,90_1,5.txt</t>
  </si>
  <si>
    <t>instance_n=50_08_0,2_0,90_1,5.txt</t>
  </si>
  <si>
    <t>instance_n=50_09_0,2_0,90_1,5.txt</t>
  </si>
  <si>
    <t>instance_n=50_101_0,6_0,95_1,2.txt</t>
  </si>
  <si>
    <t>instance_n=50_10_0,2_0,90_1,5.txt</t>
  </si>
  <si>
    <t>instance_n=50_11_0,2_0,90_2,0.txt</t>
  </si>
  <si>
    <t>instance_n=50_12_0,2_0,90_2,0.txt</t>
  </si>
  <si>
    <t>instance_n=50_13_0,2_0,90_2,0.txt</t>
  </si>
  <si>
    <t>instance_n=50_14_0,2_0,90_2,0.txt</t>
  </si>
  <si>
    <t>instance_n=50_15_0,2_0,90_2,0.txt</t>
  </si>
  <si>
    <t>instance_n=50_16_0,2_0,95_1,2.txt</t>
  </si>
  <si>
    <t>instance_n=50_17_0,2_0,95_1,2.txt</t>
  </si>
  <si>
    <t>instance_n=50_18_0,2_0,95_1,2.txt</t>
  </si>
  <si>
    <t>instance_n=50_19_0,2_0,95_1,2.txt</t>
  </si>
  <si>
    <t>instance_n=50_20_0,2_0,95_1,2.txt</t>
  </si>
  <si>
    <t>instance_n=50_21_0,2_0,95_1,5.txt</t>
  </si>
  <si>
    <t>instance_n=50_22_0,2_0,95_1,5.txt</t>
  </si>
  <si>
    <t>instance_n=50_23_0,2_0,95_1,5.txt</t>
  </si>
  <si>
    <t>instance_n=50_24_0,2_0,95_1,5.txt</t>
  </si>
  <si>
    <t>instance_n=50_25_0,2_0,95_1,5.txt</t>
  </si>
  <si>
    <t>instance_n=50_26_0,2_0,95_2,0.txt</t>
  </si>
  <si>
    <t>instance_n=50_27_0,2_0,95_2,0.txt</t>
  </si>
  <si>
    <t>instance_n=50_28_0,2_0,95_2,0.txt</t>
  </si>
  <si>
    <t>instance_n=50_29_0,2_0,95_2,0.txt</t>
  </si>
  <si>
    <t>instance_n=50_30_0,2_0,95_2,0.txt</t>
  </si>
  <si>
    <t>instance_n=50_31_0,6_0,90_1,2.txt</t>
  </si>
  <si>
    <t>instance_n=50_32_0,6_0,90_1,2.txt</t>
  </si>
  <si>
    <t>instance_n=50_33_0,6_0,90_1,2.txt</t>
  </si>
  <si>
    <t>instance_n=50_34_0,6_0,90_1,2.txt</t>
  </si>
  <si>
    <t>instance_n=50_35_0,6_0,90_1,2.txt</t>
  </si>
  <si>
    <t>instance_n=50_36_0,6_0,90_1,5.txt</t>
  </si>
  <si>
    <t>instance_n=50_37_0,6_0,90_1,5.txt</t>
  </si>
  <si>
    <t>instance_n=50_38_0,6_0,90_1,5.txt</t>
  </si>
  <si>
    <t>instance_n=50_39_0,6_0,90_1,5.txt</t>
  </si>
  <si>
    <t>instance_n=50_40_0,6_0,90_1,5.txt</t>
  </si>
  <si>
    <t>instance_n=50_41_0,6_0,90_2,0.txt</t>
  </si>
  <si>
    <t>instance_n=50_42_0,6_0,90_2,0.txt</t>
  </si>
  <si>
    <t>instance_n=50_43_0,6_0,90_2,0.txt</t>
  </si>
  <si>
    <t>instance_n=50_44_0,6_0,90_2,0.txt</t>
  </si>
  <si>
    <t>instance_n=50_45_0,6_0,90_2,0.txt</t>
  </si>
  <si>
    <t>instance_n=50_47_0,6_0,95_1,2.txt</t>
  </si>
  <si>
    <t>instance_n=50_48_0,6_0,95_1,2.txt</t>
  </si>
  <si>
    <t>instance_n=50_49_0,6_0,95_1,2.txt</t>
  </si>
  <si>
    <t>instance_n=50_50_0,6_0,95_1,2.txt</t>
  </si>
  <si>
    <t>instance_n=50_51_0,6_0,95_1,5.txt</t>
  </si>
  <si>
    <t>instance_n=50_52_0,6_0,95_1,5.txt</t>
  </si>
  <si>
    <t>instance_n=50_53_0,6_0,95_1,5.txt</t>
  </si>
  <si>
    <t>instance_n=50_54_0,6_0,95_1,5.txt</t>
  </si>
  <si>
    <t>instance_n=50_55_0,6_0,95_1,5.txt</t>
  </si>
  <si>
    <t>instance_n=50_56_0,6_0,95_2,0.txt</t>
  </si>
  <si>
    <t>instance_n=50_57_0,6_0,95_2,0.txt</t>
  </si>
  <si>
    <t>instance_n=50_58_0,6_0,95_2,0.txt</t>
  </si>
  <si>
    <t>instance_n=50_59_0,6_0,95_2,0.txt</t>
  </si>
  <si>
    <t>instance_n=50_60_0,6_0,95_2,0.txt</t>
  </si>
  <si>
    <t>instance_n=50_66_0,9_0,90_1,5.txt</t>
  </si>
  <si>
    <t>instance_n=50_67_0,9_0,90_1,5.txt</t>
  </si>
  <si>
    <t>instance_n=50_68_0,9_0,90_1,5.txt</t>
  </si>
  <si>
    <t>instance_n=50_69_0,9_0,90_1,5.txt</t>
  </si>
  <si>
    <t>instance_n=50_70_0,9_0,90_1,5.txt</t>
  </si>
  <si>
    <t>instance_n=50_71_0,9_0,90_2,0.txt</t>
  </si>
  <si>
    <t>instance_n=50_72_0,9_0,90_2,0.txt</t>
  </si>
  <si>
    <t>instance_n=50_73_0,9_0,90_2,0.txt</t>
  </si>
  <si>
    <t>instance_n=50_74_0,9_0,90_2,0.txt</t>
  </si>
  <si>
    <t>instance_n=50_75_0,9_0,90_2,0.txt</t>
  </si>
  <si>
    <t>instance_n=50_81_0,9_0,95_1,5.txt</t>
  </si>
  <si>
    <t>instance_n=50_82_0,9_0,95_1,5.txt</t>
  </si>
  <si>
    <t>instance_n=50_83_0,9_0,95_1,5.txt</t>
  </si>
  <si>
    <t>instance_n=50_84_0,9_0,95_1,5.txt</t>
  </si>
  <si>
    <t>instance_n=50_85_0,9_0,95_1,5.txt</t>
  </si>
  <si>
    <t>instance_n=50_86_0,9_0,95_2,0.txt</t>
  </si>
  <si>
    <t>instance_n=50_87_0,9_0,95_2,0.txt</t>
  </si>
  <si>
    <t>instance_n=50_88_0,9_0,95_2,0.txt</t>
  </si>
  <si>
    <t>instance_n=50_89_0,9_0,95_2,0.txt</t>
  </si>
  <si>
    <t>instance_n=50_90_0,9_0,95_2,0.txt</t>
  </si>
  <si>
    <t>UB</t>
  </si>
  <si>
    <t>Instance</t>
  </si>
  <si>
    <t>LB</t>
  </si>
  <si>
    <t>Time</t>
  </si>
  <si>
    <t>Solution time</t>
  </si>
  <si>
    <t>Total</t>
  </si>
  <si>
    <t>Master</t>
  </si>
  <si>
    <t>Sub</t>
  </si>
  <si>
    <t>#Nodes</t>
  </si>
  <si>
    <t>Found</t>
  </si>
  <si>
    <t>Fath. Cut 1</t>
  </si>
  <si>
    <t>Fath. Cut 2</t>
  </si>
  <si>
    <t>Fath. Cut 3</t>
  </si>
  <si>
    <t>Fath. Cut all</t>
  </si>
  <si>
    <t>Incumbent</t>
  </si>
  <si>
    <t>#Generated cuts</t>
  </si>
  <si>
    <t>L1</t>
  </si>
  <si>
    <t>L2</t>
  </si>
  <si>
    <t>L3</t>
  </si>
  <si>
    <t>L All</t>
  </si>
  <si>
    <t>Mono</t>
  </si>
  <si>
    <t>Full</t>
  </si>
  <si>
    <t>Partial</t>
  </si>
  <si>
    <t>x</t>
  </si>
  <si>
    <t>Opt</t>
  </si>
  <si>
    <t>Gap</t>
  </si>
  <si>
    <t>Average/Total</t>
  </si>
  <si>
    <t>not solved in &lt;= 14400 s</t>
  </si>
  <si>
    <t>only the reruns</t>
  </si>
  <si>
    <t>only reruns</t>
  </si>
  <si>
    <t>Best UB</t>
  </si>
  <si>
    <t>Best LB</t>
  </si>
  <si>
    <t>Best Time</t>
  </si>
  <si>
    <t>Optimal Solution</t>
  </si>
  <si>
    <t>Best solution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</si>
</sst>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82"/>
  <sheetViews>
    <sheetView tabSelected="1" workbookViewId="0">
      <selection activeCell="G12" sqref="G12"/>
    </sheetView>
  </sheetViews>
  <sheetFormatPr baseColWidth="10" defaultColWidth="9.140625" defaultRowHeight="15" x14ac:dyDescent="0.25"/>
  <cols>
    <col min="2" max="2" width="31.42578125" bestFit="1" customWidth="1"/>
    <col min="3" max="3" width="16.140625" style="1" bestFit="1" customWidth="1"/>
    <col min="4" max="6" width="8.85546875" style="1"/>
    <col min="7" max="7" width="12.5703125" style="1" bestFit="1" customWidth="1"/>
    <col min="8" max="8" width="8.85546875" style="1"/>
  </cols>
  <sheetData>
    <row r="1" spans="2:9" x14ac:dyDescent="0.25">
      <c r="D1" s="9" t="s">
        <v>107</v>
      </c>
      <c r="E1" s="9"/>
      <c r="F1" s="9"/>
    </row>
    <row r="2" spans="2:9" x14ac:dyDescent="0.25">
      <c r="B2" t="s">
        <v>81</v>
      </c>
      <c r="C2" s="8" t="s">
        <v>113</v>
      </c>
      <c r="D2" s="8" t="s">
        <v>100</v>
      </c>
      <c r="E2" s="8" t="s">
        <v>101</v>
      </c>
      <c r="F2" s="8" t="s">
        <v>102</v>
      </c>
      <c r="G2" s="8" t="s">
        <v>114</v>
      </c>
      <c r="H2" s="8" t="s">
        <v>82</v>
      </c>
    </row>
    <row r="3" spans="2:9" x14ac:dyDescent="0.25">
      <c r="B3" t="s">
        <v>0</v>
      </c>
      <c r="C3" s="1">
        <v>0</v>
      </c>
      <c r="I3" s="1"/>
    </row>
    <row r="4" spans="2:9" x14ac:dyDescent="0.25">
      <c r="B4" t="s">
        <v>1</v>
      </c>
      <c r="C4" s="1">
        <v>0</v>
      </c>
      <c r="I4" s="1"/>
    </row>
    <row r="5" spans="2:9" x14ac:dyDescent="0.25">
      <c r="B5" t="s">
        <v>2</v>
      </c>
      <c r="C5" s="1">
        <v>0</v>
      </c>
      <c r="D5" s="1" t="s">
        <v>103</v>
      </c>
      <c r="I5" s="1"/>
    </row>
    <row r="6" spans="2:9" x14ac:dyDescent="0.25">
      <c r="B6" t="s">
        <v>3</v>
      </c>
      <c r="C6" s="1">
        <v>0</v>
      </c>
      <c r="I6" s="1"/>
    </row>
    <row r="7" spans="2:9" x14ac:dyDescent="0.25">
      <c r="B7" t="s">
        <v>4</v>
      </c>
      <c r="C7" s="1">
        <v>0</v>
      </c>
      <c r="I7" s="1"/>
    </row>
    <row r="8" spans="2:9" x14ac:dyDescent="0.25">
      <c r="B8" t="s">
        <v>5</v>
      </c>
      <c r="C8" s="1">
        <v>0</v>
      </c>
      <c r="I8" s="1"/>
    </row>
    <row r="9" spans="2:9" x14ac:dyDescent="0.25">
      <c r="B9" t="s">
        <v>6</v>
      </c>
      <c r="C9" s="1">
        <v>0</v>
      </c>
      <c r="I9" s="1"/>
    </row>
    <row r="10" spans="2:9" x14ac:dyDescent="0.25">
      <c r="B10" t="s">
        <v>7</v>
      </c>
      <c r="C10" s="1">
        <v>0</v>
      </c>
      <c r="I10" s="1"/>
    </row>
    <row r="11" spans="2:9" x14ac:dyDescent="0.25">
      <c r="B11" t="s">
        <v>8</v>
      </c>
      <c r="C11" s="1">
        <v>0</v>
      </c>
      <c r="I11" s="1"/>
    </row>
    <row r="12" spans="2:9" x14ac:dyDescent="0.25">
      <c r="B12" t="s">
        <v>10</v>
      </c>
      <c r="C12" s="1">
        <v>0</v>
      </c>
      <c r="I12" s="1"/>
    </row>
    <row r="13" spans="2:9" x14ac:dyDescent="0.25">
      <c r="B13" t="s">
        <v>11</v>
      </c>
      <c r="C13" s="1">
        <v>0</v>
      </c>
      <c r="I13" s="1"/>
    </row>
    <row r="14" spans="2:9" x14ac:dyDescent="0.25">
      <c r="B14" t="s">
        <v>12</v>
      </c>
      <c r="C14" s="1">
        <v>0</v>
      </c>
      <c r="I14" s="1"/>
    </row>
    <row r="15" spans="2:9" x14ac:dyDescent="0.25">
      <c r="B15" t="s">
        <v>13</v>
      </c>
      <c r="C15" s="1">
        <v>0</v>
      </c>
      <c r="I15" s="1"/>
    </row>
    <row r="16" spans="2:9" x14ac:dyDescent="0.25">
      <c r="B16" t="s">
        <v>14</v>
      </c>
      <c r="C16" s="1">
        <v>0</v>
      </c>
      <c r="I16" s="1"/>
    </row>
    <row r="17" spans="2:9" x14ac:dyDescent="0.25">
      <c r="B17" t="s">
        <v>15</v>
      </c>
      <c r="C17" s="1">
        <v>0</v>
      </c>
      <c r="I17" s="1"/>
    </row>
    <row r="18" spans="2:9" x14ac:dyDescent="0.25">
      <c r="B18" t="s">
        <v>16</v>
      </c>
      <c r="D18" s="1" t="s">
        <v>103</v>
      </c>
      <c r="E18" s="1" t="s">
        <v>103</v>
      </c>
      <c r="F18" s="1" t="s">
        <v>103</v>
      </c>
      <c r="G18" s="1">
        <v>32.72</v>
      </c>
      <c r="H18" s="1">
        <v>0</v>
      </c>
      <c r="I18" s="1"/>
    </row>
    <row r="19" spans="2:9" x14ac:dyDescent="0.25">
      <c r="B19" t="s">
        <v>17</v>
      </c>
      <c r="D19" s="1" t="s">
        <v>103</v>
      </c>
      <c r="E19" s="1" t="s">
        <v>103</v>
      </c>
      <c r="F19" s="1" t="s">
        <v>103</v>
      </c>
      <c r="G19" s="1">
        <v>447.72</v>
      </c>
      <c r="H19" s="1">
        <v>0</v>
      </c>
      <c r="I19" s="1"/>
    </row>
    <row r="20" spans="2:9" x14ac:dyDescent="0.25">
      <c r="B20" t="s">
        <v>18</v>
      </c>
      <c r="D20" s="1" t="s">
        <v>103</v>
      </c>
      <c r="E20" s="1" t="s">
        <v>103</v>
      </c>
      <c r="F20" s="1" t="s">
        <v>103</v>
      </c>
      <c r="G20" s="1">
        <v>182.6</v>
      </c>
      <c r="H20" s="1">
        <v>0</v>
      </c>
      <c r="I20" s="1"/>
    </row>
    <row r="21" spans="2:9" x14ac:dyDescent="0.25">
      <c r="B21" t="s">
        <v>19</v>
      </c>
      <c r="D21" s="1" t="s">
        <v>103</v>
      </c>
      <c r="E21" s="1" t="s">
        <v>103</v>
      </c>
      <c r="F21" s="1" t="s">
        <v>103</v>
      </c>
      <c r="G21" s="1">
        <v>874.68</v>
      </c>
      <c r="H21" s="1">
        <v>0</v>
      </c>
      <c r="I21" s="1"/>
    </row>
    <row r="22" spans="2:9" x14ac:dyDescent="0.25">
      <c r="B22" t="s">
        <v>20</v>
      </c>
      <c r="D22" s="1" t="s">
        <v>103</v>
      </c>
      <c r="E22" s="1" t="s">
        <v>103</v>
      </c>
      <c r="F22" s="1" t="s">
        <v>103</v>
      </c>
      <c r="G22" s="1">
        <v>77.319999999999993</v>
      </c>
      <c r="H22" s="1">
        <v>0</v>
      </c>
      <c r="I22" s="1"/>
    </row>
    <row r="23" spans="2:9" x14ac:dyDescent="0.25">
      <c r="B23" t="s">
        <v>21</v>
      </c>
      <c r="C23" s="1">
        <v>0</v>
      </c>
      <c r="D23" s="1" t="s">
        <v>103</v>
      </c>
      <c r="I23" s="1"/>
    </row>
    <row r="24" spans="2:9" x14ac:dyDescent="0.25">
      <c r="B24" t="s">
        <v>22</v>
      </c>
      <c r="C24" s="1">
        <v>0</v>
      </c>
      <c r="D24" s="1" t="s">
        <v>103</v>
      </c>
      <c r="I24" s="1"/>
    </row>
    <row r="25" spans="2:9" x14ac:dyDescent="0.25">
      <c r="B25" t="s">
        <v>23</v>
      </c>
      <c r="C25" s="1">
        <v>0</v>
      </c>
      <c r="I25" s="1"/>
    </row>
    <row r="26" spans="2:9" x14ac:dyDescent="0.25">
      <c r="B26" t="s">
        <v>24</v>
      </c>
      <c r="C26" s="1">
        <v>0</v>
      </c>
      <c r="I26" s="1"/>
    </row>
    <row r="27" spans="2:9" x14ac:dyDescent="0.25">
      <c r="B27" t="s">
        <v>25</v>
      </c>
      <c r="C27" s="1">
        <v>0</v>
      </c>
      <c r="I27" s="1"/>
    </row>
    <row r="28" spans="2:9" x14ac:dyDescent="0.25">
      <c r="B28" t="s">
        <v>26</v>
      </c>
      <c r="C28" s="1">
        <v>0</v>
      </c>
      <c r="I28" s="1"/>
    </row>
    <row r="29" spans="2:9" x14ac:dyDescent="0.25">
      <c r="B29" t="s">
        <v>27</v>
      </c>
      <c r="C29" s="1">
        <v>0</v>
      </c>
      <c r="I29" s="1"/>
    </row>
    <row r="30" spans="2:9" x14ac:dyDescent="0.25">
      <c r="B30" t="s">
        <v>28</v>
      </c>
      <c r="C30" s="1">
        <v>0</v>
      </c>
      <c r="I30" s="1"/>
    </row>
    <row r="31" spans="2:9" x14ac:dyDescent="0.25">
      <c r="B31" t="s">
        <v>29</v>
      </c>
      <c r="C31" s="1">
        <v>0</v>
      </c>
      <c r="I31" s="1"/>
    </row>
    <row r="32" spans="2:9" x14ac:dyDescent="0.25">
      <c r="B32" t="s">
        <v>30</v>
      </c>
      <c r="C32" s="1">
        <v>0</v>
      </c>
      <c r="I32" s="1"/>
    </row>
    <row r="33" spans="2:9" x14ac:dyDescent="0.25">
      <c r="B33" t="s">
        <v>31</v>
      </c>
      <c r="C33" s="1">
        <v>40.520000000000003</v>
      </c>
      <c r="D33" s="1" t="s">
        <v>103</v>
      </c>
      <c r="F33" s="1" t="s">
        <v>103</v>
      </c>
      <c r="I33" s="1"/>
    </row>
    <row r="34" spans="2:9" x14ac:dyDescent="0.25">
      <c r="B34" t="s">
        <v>32</v>
      </c>
      <c r="C34" s="1">
        <v>0</v>
      </c>
      <c r="D34" s="1" t="s">
        <v>103</v>
      </c>
      <c r="I34" s="1"/>
    </row>
    <row r="35" spans="2:9" x14ac:dyDescent="0.25">
      <c r="B35" t="s">
        <v>33</v>
      </c>
      <c r="C35" s="1">
        <v>0</v>
      </c>
      <c r="I35" s="1"/>
    </row>
    <row r="36" spans="2:9" x14ac:dyDescent="0.25">
      <c r="B36" t="s">
        <v>34</v>
      </c>
      <c r="C36" s="1">
        <v>0</v>
      </c>
      <c r="D36" s="1" t="s">
        <v>103</v>
      </c>
      <c r="E36" s="1" t="s">
        <v>103</v>
      </c>
      <c r="I36" s="1"/>
    </row>
    <row r="37" spans="2:9" x14ac:dyDescent="0.25">
      <c r="B37" t="s">
        <v>35</v>
      </c>
      <c r="C37" s="1">
        <v>0</v>
      </c>
      <c r="I37" s="1"/>
    </row>
    <row r="38" spans="2:9" x14ac:dyDescent="0.25">
      <c r="B38" t="s">
        <v>36</v>
      </c>
      <c r="C38" s="1">
        <v>0</v>
      </c>
      <c r="I38" s="1"/>
    </row>
    <row r="39" spans="2:9" x14ac:dyDescent="0.25">
      <c r="B39" t="s">
        <v>37</v>
      </c>
      <c r="C39" s="1">
        <v>0</v>
      </c>
      <c r="I39" s="1"/>
    </row>
    <row r="40" spans="2:9" x14ac:dyDescent="0.25">
      <c r="B40" t="s">
        <v>38</v>
      </c>
      <c r="C40" s="1">
        <v>0</v>
      </c>
      <c r="I40" s="1"/>
    </row>
    <row r="41" spans="2:9" x14ac:dyDescent="0.25">
      <c r="B41" t="s">
        <v>39</v>
      </c>
      <c r="C41" s="1">
        <v>0</v>
      </c>
      <c r="I41" s="1"/>
    </row>
    <row r="42" spans="2:9" x14ac:dyDescent="0.25">
      <c r="B42" t="s">
        <v>40</v>
      </c>
      <c r="C42" s="1">
        <v>0</v>
      </c>
      <c r="I42" s="1"/>
    </row>
    <row r="43" spans="2:9" x14ac:dyDescent="0.25">
      <c r="B43" t="s">
        <v>41</v>
      </c>
      <c r="C43" s="1">
        <v>0</v>
      </c>
      <c r="I43" s="1"/>
    </row>
    <row r="44" spans="2:9" x14ac:dyDescent="0.25">
      <c r="B44" t="s">
        <v>42</v>
      </c>
      <c r="C44" s="1">
        <v>0</v>
      </c>
      <c r="I44" s="1"/>
    </row>
    <row r="45" spans="2:9" x14ac:dyDescent="0.25">
      <c r="B45" t="s">
        <v>43</v>
      </c>
      <c r="C45" s="1">
        <v>0</v>
      </c>
      <c r="I45" s="1"/>
    </row>
    <row r="46" spans="2:9" x14ac:dyDescent="0.25">
      <c r="B46" t="s">
        <v>44</v>
      </c>
      <c r="C46" s="1">
        <v>0</v>
      </c>
      <c r="I46" s="1"/>
    </row>
    <row r="47" spans="2:9" x14ac:dyDescent="0.25">
      <c r="B47" t="s">
        <v>45</v>
      </c>
      <c r="C47" s="1">
        <v>0</v>
      </c>
      <c r="I47" s="1"/>
    </row>
    <row r="48" spans="2:9" x14ac:dyDescent="0.25">
      <c r="B48" t="s">
        <v>9</v>
      </c>
      <c r="C48" s="1">
        <v>743.32</v>
      </c>
      <c r="D48" s="1" t="s">
        <v>103</v>
      </c>
      <c r="I48" s="1"/>
    </row>
    <row r="49" spans="2:9" x14ac:dyDescent="0.25">
      <c r="B49" t="s">
        <v>46</v>
      </c>
      <c r="C49" s="1">
        <v>1310.5999999999999</v>
      </c>
      <c r="D49" s="1" t="s">
        <v>103</v>
      </c>
      <c r="I49" s="1"/>
    </row>
    <row r="50" spans="2:9" x14ac:dyDescent="0.25">
      <c r="B50" t="s">
        <v>47</v>
      </c>
      <c r="C50" s="1">
        <v>428.04</v>
      </c>
      <c r="D50" s="1" t="s">
        <v>103</v>
      </c>
      <c r="I50" s="1"/>
    </row>
    <row r="51" spans="2:9" x14ac:dyDescent="0.25">
      <c r="B51" t="s">
        <v>48</v>
      </c>
      <c r="C51" s="1">
        <v>760.4</v>
      </c>
      <c r="D51" s="1" t="s">
        <v>103</v>
      </c>
      <c r="F51" s="1" t="s">
        <v>103</v>
      </c>
      <c r="I51" s="1"/>
    </row>
    <row r="52" spans="2:9" x14ac:dyDescent="0.25">
      <c r="B52" t="s">
        <v>49</v>
      </c>
      <c r="D52" s="1" t="s">
        <v>103</v>
      </c>
      <c r="E52" s="1" t="s">
        <v>103</v>
      </c>
      <c r="F52" s="1" t="s">
        <v>103</v>
      </c>
      <c r="G52" s="1">
        <v>440.72</v>
      </c>
      <c r="H52" s="1">
        <v>0</v>
      </c>
      <c r="I52" s="1"/>
    </row>
    <row r="53" spans="2:9" x14ac:dyDescent="0.25">
      <c r="B53" t="s">
        <v>50</v>
      </c>
      <c r="C53" s="1">
        <v>0</v>
      </c>
      <c r="D53" s="1" t="s">
        <v>103</v>
      </c>
      <c r="E53" s="1" t="s">
        <v>103</v>
      </c>
      <c r="I53" s="1"/>
    </row>
    <row r="54" spans="2:9" x14ac:dyDescent="0.25">
      <c r="B54" t="s">
        <v>51</v>
      </c>
      <c r="C54" s="1">
        <v>118.6</v>
      </c>
      <c r="D54" s="1" t="s">
        <v>103</v>
      </c>
      <c r="F54" s="1" t="s">
        <v>103</v>
      </c>
      <c r="I54" s="1"/>
    </row>
    <row r="55" spans="2:9" x14ac:dyDescent="0.25">
      <c r="B55" t="s">
        <v>52</v>
      </c>
      <c r="D55" s="1" t="s">
        <v>103</v>
      </c>
      <c r="E55" s="1" t="s">
        <v>103</v>
      </c>
      <c r="F55" s="1" t="s">
        <v>103</v>
      </c>
      <c r="G55" s="1">
        <v>2.4</v>
      </c>
      <c r="H55" s="1">
        <v>0</v>
      </c>
      <c r="I55" s="1"/>
    </row>
    <row r="56" spans="2:9" x14ac:dyDescent="0.25">
      <c r="B56" t="s">
        <v>53</v>
      </c>
      <c r="C56" s="1">
        <v>0</v>
      </c>
      <c r="I56" s="1"/>
    </row>
    <row r="57" spans="2:9" x14ac:dyDescent="0.25">
      <c r="B57" t="s">
        <v>54</v>
      </c>
      <c r="C57" s="1">
        <v>186.8</v>
      </c>
      <c r="D57" s="1" t="s">
        <v>103</v>
      </c>
      <c r="I57" s="1"/>
    </row>
    <row r="58" spans="2:9" x14ac:dyDescent="0.25">
      <c r="B58" t="s">
        <v>55</v>
      </c>
      <c r="C58" s="1">
        <v>118.4</v>
      </c>
      <c r="I58" s="1"/>
    </row>
    <row r="59" spans="2:9" x14ac:dyDescent="0.25">
      <c r="B59" t="s">
        <v>56</v>
      </c>
      <c r="C59" s="1">
        <v>29.8</v>
      </c>
      <c r="D59" s="1" t="s">
        <v>103</v>
      </c>
      <c r="I59" s="1"/>
    </row>
    <row r="60" spans="2:9" x14ac:dyDescent="0.25">
      <c r="B60" t="s">
        <v>57</v>
      </c>
      <c r="C60" s="1">
        <v>0</v>
      </c>
      <c r="I60" s="1"/>
    </row>
    <row r="61" spans="2:9" x14ac:dyDescent="0.25">
      <c r="B61" t="s">
        <v>58</v>
      </c>
      <c r="C61" s="1">
        <v>0</v>
      </c>
      <c r="I61" s="1"/>
    </row>
    <row r="62" spans="2:9" x14ac:dyDescent="0.25">
      <c r="B62" t="s">
        <v>59</v>
      </c>
      <c r="C62" s="1">
        <v>0</v>
      </c>
      <c r="I62" s="1"/>
    </row>
    <row r="63" spans="2:9" x14ac:dyDescent="0.25">
      <c r="B63" t="s">
        <v>60</v>
      </c>
      <c r="C63" s="1">
        <v>131.6</v>
      </c>
      <c r="I63" s="1"/>
    </row>
    <row r="64" spans="2:9" x14ac:dyDescent="0.25">
      <c r="B64" t="s">
        <v>61</v>
      </c>
      <c r="C64" s="1">
        <v>0</v>
      </c>
      <c r="I64" s="1"/>
    </row>
    <row r="65" spans="2:9" x14ac:dyDescent="0.25">
      <c r="B65" t="s">
        <v>62</v>
      </c>
      <c r="C65" s="1">
        <v>27.8</v>
      </c>
      <c r="I65" s="1"/>
    </row>
    <row r="66" spans="2:9" x14ac:dyDescent="0.25">
      <c r="B66" t="s">
        <v>63</v>
      </c>
      <c r="C66" s="1">
        <v>65.7</v>
      </c>
      <c r="I66" s="1"/>
    </row>
    <row r="67" spans="2:9" x14ac:dyDescent="0.25">
      <c r="B67" t="s">
        <v>64</v>
      </c>
      <c r="C67" s="1">
        <v>225</v>
      </c>
      <c r="D67" s="1" t="s">
        <v>103</v>
      </c>
      <c r="I67" s="1"/>
    </row>
    <row r="68" spans="2:9" x14ac:dyDescent="0.25">
      <c r="B68" t="s">
        <v>65</v>
      </c>
      <c r="C68" s="1">
        <v>144.4</v>
      </c>
      <c r="I68" s="1"/>
    </row>
    <row r="69" spans="2:9" x14ac:dyDescent="0.25">
      <c r="B69" t="s">
        <v>66</v>
      </c>
      <c r="C69" s="1">
        <v>56.4</v>
      </c>
      <c r="I69" s="1"/>
    </row>
    <row r="70" spans="2:9" x14ac:dyDescent="0.25">
      <c r="B70" t="s">
        <v>67</v>
      </c>
      <c r="C70" s="1">
        <v>0</v>
      </c>
      <c r="I70" s="1"/>
    </row>
    <row r="71" spans="2:9" x14ac:dyDescent="0.25">
      <c r="B71" t="s">
        <v>68</v>
      </c>
      <c r="C71" s="1">
        <v>33.6</v>
      </c>
      <c r="I71" s="1"/>
    </row>
    <row r="72" spans="2:9" x14ac:dyDescent="0.25">
      <c r="B72" t="s">
        <v>69</v>
      </c>
      <c r="C72" s="1">
        <v>77.2</v>
      </c>
      <c r="I72" s="1"/>
    </row>
    <row r="73" spans="2:9" x14ac:dyDescent="0.25">
      <c r="B73" t="s">
        <v>70</v>
      </c>
      <c r="C73" s="1">
        <v>1562</v>
      </c>
      <c r="I73" s="1"/>
    </row>
    <row r="74" spans="2:9" x14ac:dyDescent="0.25">
      <c r="B74" t="s">
        <v>71</v>
      </c>
      <c r="C74" s="1">
        <v>887</v>
      </c>
      <c r="D74" s="1" t="s">
        <v>103</v>
      </c>
      <c r="I74" s="1"/>
    </row>
    <row r="75" spans="2:9" x14ac:dyDescent="0.25">
      <c r="B75" t="s">
        <v>72</v>
      </c>
      <c r="C75" s="1">
        <v>1925.1</v>
      </c>
      <c r="I75" s="1"/>
    </row>
    <row r="76" spans="2:9" x14ac:dyDescent="0.25">
      <c r="B76" t="s">
        <v>73</v>
      </c>
      <c r="C76" s="1">
        <v>926</v>
      </c>
      <c r="I76" s="1"/>
    </row>
    <row r="77" spans="2:9" x14ac:dyDescent="0.25">
      <c r="B77" t="s">
        <v>74</v>
      </c>
      <c r="C77" s="1">
        <v>369.6</v>
      </c>
      <c r="I77" s="1"/>
    </row>
    <row r="78" spans="2:9" x14ac:dyDescent="0.25">
      <c r="B78" t="s">
        <v>75</v>
      </c>
      <c r="C78" s="1">
        <v>1257</v>
      </c>
      <c r="I78" s="1"/>
    </row>
    <row r="79" spans="2:9" x14ac:dyDescent="0.25">
      <c r="B79" t="s">
        <v>76</v>
      </c>
      <c r="C79" s="1">
        <v>999.8</v>
      </c>
      <c r="I79" s="1"/>
    </row>
    <row r="80" spans="2:9" x14ac:dyDescent="0.25">
      <c r="B80" t="s">
        <v>77</v>
      </c>
      <c r="C80" s="1">
        <v>452.6</v>
      </c>
      <c r="I80" s="1"/>
    </row>
    <row r="81" spans="2:9" x14ac:dyDescent="0.25">
      <c r="B81" t="s">
        <v>78</v>
      </c>
      <c r="C81" s="1">
        <v>1267.5999999999999</v>
      </c>
      <c r="I81" s="1"/>
    </row>
    <row r="82" spans="2:9" x14ac:dyDescent="0.25">
      <c r="B82" t="s">
        <v>79</v>
      </c>
      <c r="C82" s="1">
        <v>1056.4000000000001</v>
      </c>
      <c r="I82" s="1"/>
    </row>
  </sheetData>
  <mergeCells count="1">
    <mergeCell ref="D1:F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8"/>
  <sheetViews>
    <sheetView workbookViewId="0">
      <selection activeCell="E17" sqref="E17"/>
    </sheetView>
  </sheetViews>
  <sheetFormatPr baseColWidth="10" defaultColWidth="9.140625" defaultRowHeight="15" x14ac:dyDescent="0.25"/>
  <cols>
    <col min="2" max="2" width="13.140625" bestFit="1" customWidth="1"/>
    <col min="3" max="4" width="9.5703125" bestFit="1" customWidth="1"/>
    <col min="5" max="9" width="9" bestFit="1" customWidth="1"/>
    <col min="10" max="10" width="9.42578125" bestFit="1" customWidth="1"/>
    <col min="11" max="13" width="9" bestFit="1" customWidth="1"/>
    <col min="14" max="14" width="9.42578125" bestFit="1" customWidth="1"/>
    <col min="15" max="15" width="9" bestFit="1" customWidth="1"/>
    <col min="16" max="16" width="9.42578125" bestFit="1" customWidth="1"/>
    <col min="17" max="18" width="9" bestFit="1" customWidth="1"/>
    <col min="19" max="19" width="9.42578125" bestFit="1" customWidth="1"/>
  </cols>
  <sheetData>
    <row r="1" spans="1:19" x14ac:dyDescent="0.25">
      <c r="C1" s="2"/>
      <c r="D1" s="2"/>
      <c r="E1" s="9" t="s">
        <v>84</v>
      </c>
      <c r="F1" s="9"/>
      <c r="G1" s="9"/>
      <c r="H1" s="2">
        <v>80</v>
      </c>
      <c r="I1" s="2"/>
      <c r="J1" s="9" t="s">
        <v>88</v>
      </c>
      <c r="K1" s="9"/>
      <c r="L1" s="9"/>
      <c r="M1" s="9"/>
      <c r="N1" s="9"/>
      <c r="O1" s="2"/>
      <c r="P1" s="9" t="s">
        <v>95</v>
      </c>
      <c r="Q1" s="9"/>
      <c r="R1" s="9"/>
      <c r="S1" s="9"/>
    </row>
    <row r="2" spans="1:19" x14ac:dyDescent="0.25">
      <c r="C2" s="2" t="s">
        <v>80</v>
      </c>
      <c r="D2" s="2" t="s">
        <v>82</v>
      </c>
      <c r="E2" s="2" t="s">
        <v>85</v>
      </c>
      <c r="F2" s="2" t="s">
        <v>86</v>
      </c>
      <c r="G2" s="2" t="s">
        <v>87</v>
      </c>
      <c r="H2" s="2" t="s">
        <v>104</v>
      </c>
      <c r="I2" s="2" t="s">
        <v>105</v>
      </c>
      <c r="J2" s="2" t="s">
        <v>89</v>
      </c>
      <c r="K2" s="2" t="s">
        <v>90</v>
      </c>
      <c r="L2" s="2" t="s">
        <v>91</v>
      </c>
      <c r="M2" s="2" t="s">
        <v>92</v>
      </c>
      <c r="N2" s="2" t="s">
        <v>93</v>
      </c>
      <c r="O2" s="2" t="s">
        <v>94</v>
      </c>
      <c r="P2" s="2" t="s">
        <v>96</v>
      </c>
      <c r="Q2" s="2" t="s">
        <v>97</v>
      </c>
      <c r="R2" s="2" t="s">
        <v>98</v>
      </c>
      <c r="S2" s="2" t="s">
        <v>99</v>
      </c>
    </row>
    <row r="3" spans="1:19" x14ac:dyDescent="0.25">
      <c r="A3">
        <v>3600</v>
      </c>
      <c r="B3" t="s">
        <v>100</v>
      </c>
      <c r="C3" s="4">
        <v>248.2415</v>
      </c>
      <c r="D3" s="4">
        <v>145.45374999999999</v>
      </c>
      <c r="E3" s="4">
        <v>1499.2091249999999</v>
      </c>
      <c r="F3" s="6"/>
      <c r="G3" s="6"/>
      <c r="H3" s="5">
        <v>49</v>
      </c>
      <c r="I3" s="3">
        <v>0.34274756039836091</v>
      </c>
      <c r="J3" s="4"/>
      <c r="K3" s="4"/>
      <c r="L3" s="4"/>
      <c r="M3" s="4"/>
      <c r="N3" s="4"/>
      <c r="O3" s="4"/>
      <c r="P3" s="4"/>
      <c r="Q3" s="4"/>
      <c r="R3" s="4"/>
      <c r="S3" s="4"/>
    </row>
    <row r="4" spans="1:19" x14ac:dyDescent="0.25">
      <c r="B4" t="s">
        <v>101</v>
      </c>
      <c r="C4" s="4">
        <v>224.53850000000003</v>
      </c>
      <c r="D4" s="4">
        <v>169.9495</v>
      </c>
      <c r="E4" s="4">
        <v>853.43624999999952</v>
      </c>
      <c r="F4" s="4">
        <v>768.27749999999992</v>
      </c>
      <c r="G4" s="4">
        <v>85.148749999999978</v>
      </c>
      <c r="H4" s="5">
        <v>65</v>
      </c>
      <c r="I4" s="3">
        <v>0.16023667074406209</v>
      </c>
      <c r="J4" s="4">
        <v>135.71250000000001</v>
      </c>
      <c r="K4" s="4">
        <v>0</v>
      </c>
      <c r="L4" s="4">
        <v>0</v>
      </c>
      <c r="M4" s="4">
        <v>0</v>
      </c>
      <c r="N4" s="4">
        <v>120.6125</v>
      </c>
      <c r="O4" s="4">
        <v>15.1</v>
      </c>
      <c r="P4" s="4">
        <v>0</v>
      </c>
      <c r="Q4" s="4">
        <v>0</v>
      </c>
      <c r="R4" s="4">
        <v>0</v>
      </c>
      <c r="S4" s="4">
        <v>153.1</v>
      </c>
    </row>
    <row r="5" spans="1:19" x14ac:dyDescent="0.25">
      <c r="B5" t="s">
        <v>102</v>
      </c>
      <c r="C5" s="4">
        <v>217.95250000000001</v>
      </c>
      <c r="D5" s="4">
        <v>168.075875</v>
      </c>
      <c r="E5" s="4">
        <v>772.18624999999963</v>
      </c>
      <c r="F5" s="4">
        <v>727.0799999999997</v>
      </c>
      <c r="G5" s="4">
        <v>45.103750000000012</v>
      </c>
      <c r="H5" s="5">
        <v>66</v>
      </c>
      <c r="I5" s="3">
        <v>0.15706480029388342</v>
      </c>
      <c r="J5" s="4">
        <v>23.087499999999999</v>
      </c>
      <c r="K5" s="4">
        <v>0.65</v>
      </c>
      <c r="L5" s="4">
        <v>0.61250000000000004</v>
      </c>
      <c r="M5" s="4">
        <v>0.8</v>
      </c>
      <c r="N5" s="4">
        <v>6.0250000000000004</v>
      </c>
      <c r="O5" s="4">
        <v>15</v>
      </c>
      <c r="P5" s="4">
        <v>12.65</v>
      </c>
      <c r="Q5" s="4">
        <v>6.5125000000000002</v>
      </c>
      <c r="R5" s="4">
        <v>9.1624999999999996</v>
      </c>
      <c r="S5" s="4">
        <v>22.725000000000001</v>
      </c>
    </row>
    <row r="6" spans="1:19" x14ac:dyDescent="0.25">
      <c r="C6" s="4"/>
      <c r="D6" s="4"/>
      <c r="E6" s="4"/>
      <c r="F6" s="4"/>
      <c r="G6" s="4"/>
      <c r="H6" s="5"/>
      <c r="I6" s="3"/>
      <c r="J6" s="4"/>
      <c r="K6" s="4"/>
      <c r="L6" s="4"/>
      <c r="M6" s="4"/>
      <c r="N6" s="4"/>
      <c r="O6" s="4"/>
      <c r="P6" s="4"/>
      <c r="Q6" s="4"/>
      <c r="R6" s="4"/>
      <c r="S6" s="4"/>
    </row>
    <row r="7" spans="1:19" x14ac:dyDescent="0.25">
      <c r="C7" s="4"/>
      <c r="D7" s="4"/>
      <c r="E7" s="4"/>
      <c r="F7" s="4"/>
      <c r="G7" s="4"/>
      <c r="H7" s="5"/>
      <c r="I7" s="3"/>
      <c r="J7" s="4"/>
      <c r="K7" s="4"/>
      <c r="L7" s="4"/>
      <c r="M7" s="4"/>
      <c r="N7" s="4"/>
      <c r="O7" s="4"/>
      <c r="P7" s="4"/>
      <c r="Q7" s="4"/>
      <c r="R7" s="4"/>
      <c r="S7" s="4"/>
    </row>
    <row r="8" spans="1:19" x14ac:dyDescent="0.25">
      <c r="A8">
        <v>14400</v>
      </c>
      <c r="C8" s="7"/>
      <c r="D8" s="7"/>
      <c r="E8" s="9" t="s">
        <v>84</v>
      </c>
      <c r="F8" s="9"/>
      <c r="G8" s="9"/>
      <c r="H8" s="7">
        <v>80</v>
      </c>
      <c r="I8" s="7"/>
      <c r="J8" s="9" t="s">
        <v>88</v>
      </c>
      <c r="K8" s="9"/>
      <c r="L8" s="9"/>
      <c r="M8" s="9"/>
      <c r="N8" s="9"/>
      <c r="O8" s="7"/>
      <c r="P8" s="9" t="s">
        <v>95</v>
      </c>
      <c r="Q8" s="9"/>
      <c r="R8" s="9"/>
      <c r="S8" s="9"/>
    </row>
    <row r="9" spans="1:19" x14ac:dyDescent="0.25">
      <c r="C9" s="7" t="s">
        <v>80</v>
      </c>
      <c r="D9" s="7" t="s">
        <v>82</v>
      </c>
      <c r="E9" s="7" t="s">
        <v>85</v>
      </c>
      <c r="F9" s="7" t="s">
        <v>86</v>
      </c>
      <c r="G9" s="7" t="s">
        <v>87</v>
      </c>
      <c r="H9" s="7" t="s">
        <v>104</v>
      </c>
      <c r="I9" s="7" t="s">
        <v>105</v>
      </c>
      <c r="J9" s="7" t="s">
        <v>89</v>
      </c>
      <c r="K9" s="7" t="s">
        <v>90</v>
      </c>
      <c r="L9" s="7" t="s">
        <v>91</v>
      </c>
      <c r="M9" s="7" t="s">
        <v>92</v>
      </c>
      <c r="N9" s="7" t="s">
        <v>93</v>
      </c>
      <c r="O9" s="7" t="s">
        <v>94</v>
      </c>
      <c r="P9" s="7" t="s">
        <v>96</v>
      </c>
      <c r="Q9" s="7" t="s">
        <v>97</v>
      </c>
      <c r="R9" s="7" t="s">
        <v>98</v>
      </c>
      <c r="S9" s="7" t="s">
        <v>99</v>
      </c>
    </row>
    <row r="10" spans="1:19" x14ac:dyDescent="0.25">
      <c r="B10" t="s">
        <v>100</v>
      </c>
      <c r="C10" s="7">
        <v>256.30824999999999</v>
      </c>
      <c r="D10" s="7">
        <v>154.21899999999999</v>
      </c>
      <c r="E10" s="7">
        <v>4991.100124999999</v>
      </c>
      <c r="F10" s="7"/>
      <c r="G10" s="7"/>
      <c r="H10" s="7">
        <v>57</v>
      </c>
      <c r="I10" s="7">
        <v>0.23990210623388783</v>
      </c>
      <c r="J10" s="4"/>
      <c r="K10" s="4"/>
      <c r="L10" s="4"/>
      <c r="M10" s="4"/>
      <c r="N10" s="4"/>
      <c r="O10" s="4"/>
      <c r="P10" s="4"/>
      <c r="Q10" s="4"/>
      <c r="R10" s="4"/>
      <c r="S10" s="4"/>
    </row>
    <row r="11" spans="1:19" x14ac:dyDescent="0.25">
      <c r="B11" t="s">
        <v>101</v>
      </c>
      <c r="C11" s="4">
        <v>221.70500000000001</v>
      </c>
      <c r="D11" s="4">
        <v>190.19412499999999</v>
      </c>
      <c r="E11" s="4">
        <v>2426.5862500000012</v>
      </c>
      <c r="F11" s="4">
        <v>2287.625</v>
      </c>
      <c r="G11" s="4">
        <v>138.95750000000001</v>
      </c>
      <c r="H11" s="5">
        <v>70</v>
      </c>
      <c r="I11" s="3">
        <v>0.12344657605736069</v>
      </c>
      <c r="J11" s="4">
        <v>177.83750000000001</v>
      </c>
      <c r="K11" s="4">
        <v>0</v>
      </c>
      <c r="L11" s="4">
        <v>0</v>
      </c>
      <c r="M11" s="4">
        <v>0</v>
      </c>
      <c r="N11" s="4">
        <v>162.53749999999999</v>
      </c>
      <c r="O11" s="4">
        <v>15.3</v>
      </c>
      <c r="P11" s="4">
        <v>0</v>
      </c>
      <c r="Q11" s="4">
        <v>0</v>
      </c>
      <c r="R11" s="4">
        <v>0</v>
      </c>
      <c r="S11" s="4">
        <v>207.05</v>
      </c>
    </row>
    <row r="12" spans="1:19" x14ac:dyDescent="0.25">
      <c r="B12" t="s">
        <v>102</v>
      </c>
      <c r="C12" s="4">
        <v>219.03950000000003</v>
      </c>
      <c r="D12" s="4">
        <v>186.32775000000001</v>
      </c>
      <c r="E12" s="4">
        <v>2258.0437500000007</v>
      </c>
      <c r="F12" s="4">
        <v>2198.0162500000015</v>
      </c>
      <c r="G12" s="4">
        <v>60.028750000000002</v>
      </c>
      <c r="H12" s="5">
        <v>71</v>
      </c>
      <c r="I12" s="3">
        <v>9.7082853713404277E-2</v>
      </c>
      <c r="J12" s="4">
        <v>26.074999999999999</v>
      </c>
      <c r="K12" s="4">
        <v>0.73750000000000004</v>
      </c>
      <c r="L12" s="4">
        <v>0.76249999999999996</v>
      </c>
      <c r="M12" s="4">
        <v>0.88749999999999996</v>
      </c>
      <c r="N12" s="4">
        <v>8.2125000000000004</v>
      </c>
      <c r="O12" s="4">
        <v>15.475</v>
      </c>
      <c r="P12" s="4">
        <v>15.8375</v>
      </c>
      <c r="Q12" s="4">
        <v>10.737500000000001</v>
      </c>
      <c r="R12" s="4">
        <v>16.287500000000001</v>
      </c>
      <c r="S12" s="4">
        <v>27.637499999999999</v>
      </c>
    </row>
    <row r="13" spans="1:19" x14ac:dyDescent="0.25">
      <c r="C13" s="4"/>
      <c r="D13" s="4"/>
      <c r="E13" s="4"/>
      <c r="F13" s="4"/>
      <c r="G13" s="4"/>
      <c r="H13" s="5"/>
      <c r="I13" s="3"/>
      <c r="J13" s="4"/>
      <c r="K13" s="4"/>
      <c r="L13" s="4"/>
      <c r="M13" s="4"/>
      <c r="N13" s="4"/>
      <c r="O13" s="4"/>
      <c r="P13" s="4"/>
      <c r="Q13" s="4"/>
      <c r="R13" s="4"/>
      <c r="S13" s="4"/>
    </row>
    <row r="18" spans="3:7" x14ac:dyDescent="0.25">
      <c r="C18" s="7"/>
      <c r="D18" s="7"/>
      <c r="E18" s="7"/>
      <c r="F18" s="7"/>
      <c r="G18" s="7"/>
    </row>
    <row r="19" spans="3:7" x14ac:dyDescent="0.25">
      <c r="C19" s="7"/>
      <c r="D19" s="7"/>
      <c r="E19" s="7"/>
      <c r="F19" s="7"/>
      <c r="G19" s="7"/>
    </row>
    <row r="20" spans="3:7" x14ac:dyDescent="0.25">
      <c r="C20" s="7"/>
      <c r="D20" s="7"/>
      <c r="E20" s="7"/>
      <c r="F20" s="7"/>
      <c r="G20" s="7"/>
    </row>
    <row r="21" spans="3:7" x14ac:dyDescent="0.25">
      <c r="C21" s="7"/>
      <c r="D21" s="7"/>
      <c r="E21" s="7"/>
      <c r="F21" s="7"/>
      <c r="G21" s="7"/>
    </row>
    <row r="22" spans="3:7" x14ac:dyDescent="0.25">
      <c r="C22" s="7"/>
      <c r="D22" s="7"/>
      <c r="E22" s="7"/>
      <c r="F22" s="7"/>
      <c r="G22" s="7"/>
    </row>
    <row r="23" spans="3:7" x14ac:dyDescent="0.25">
      <c r="C23" s="7"/>
      <c r="D23" s="7"/>
      <c r="E23" s="7"/>
      <c r="F23" s="7"/>
      <c r="G23" s="7"/>
    </row>
    <row r="24" spans="3:7" x14ac:dyDescent="0.25">
      <c r="C24" s="7"/>
      <c r="D24" s="7"/>
      <c r="E24" s="7"/>
      <c r="F24" s="7"/>
      <c r="G24" s="7"/>
    </row>
    <row r="25" spans="3:7" x14ac:dyDescent="0.25">
      <c r="C25" s="7"/>
      <c r="D25" s="7"/>
      <c r="E25" s="7"/>
      <c r="F25" s="7"/>
      <c r="G25" s="7"/>
    </row>
    <row r="26" spans="3:7" x14ac:dyDescent="0.25">
      <c r="C26" s="7"/>
      <c r="D26" s="7"/>
      <c r="E26" s="7"/>
      <c r="F26" s="7"/>
      <c r="G26" s="7"/>
    </row>
    <row r="27" spans="3:7" x14ac:dyDescent="0.25">
      <c r="C27" s="7"/>
      <c r="D27" s="7"/>
      <c r="E27" s="7"/>
      <c r="F27" s="7"/>
      <c r="G27" s="7"/>
    </row>
    <row r="28" spans="3:7" x14ac:dyDescent="0.25">
      <c r="C28" s="7"/>
      <c r="D28" s="7"/>
      <c r="E28" s="7"/>
      <c r="F28" s="7"/>
      <c r="G28" s="7"/>
    </row>
    <row r="29" spans="3:7" x14ac:dyDescent="0.25">
      <c r="C29" s="7"/>
      <c r="D29" s="7"/>
      <c r="E29" s="7"/>
      <c r="F29" s="7"/>
      <c r="G29" s="7"/>
    </row>
    <row r="30" spans="3:7" x14ac:dyDescent="0.25">
      <c r="C30" s="7"/>
      <c r="D30" s="7"/>
      <c r="E30" s="7"/>
      <c r="F30" s="7"/>
      <c r="G30" s="7"/>
    </row>
    <row r="31" spans="3:7" x14ac:dyDescent="0.25">
      <c r="C31" s="7"/>
      <c r="D31" s="7"/>
      <c r="E31" s="7"/>
      <c r="F31" s="7"/>
      <c r="G31" s="7"/>
    </row>
    <row r="32" spans="3:7" x14ac:dyDescent="0.25">
      <c r="C32" s="7"/>
      <c r="D32" s="7"/>
      <c r="E32" s="7"/>
      <c r="F32" s="7"/>
      <c r="G32" s="7"/>
    </row>
    <row r="33" spans="3:7" x14ac:dyDescent="0.25">
      <c r="C33" s="7"/>
      <c r="D33" s="7"/>
      <c r="E33" s="7"/>
      <c r="F33" s="7"/>
      <c r="G33" s="7"/>
    </row>
    <row r="34" spans="3:7" x14ac:dyDescent="0.25">
      <c r="C34" s="7"/>
      <c r="D34" s="7"/>
      <c r="E34" s="7"/>
      <c r="F34" s="7"/>
      <c r="G34" s="7"/>
    </row>
    <row r="35" spans="3:7" x14ac:dyDescent="0.25">
      <c r="C35" s="7"/>
      <c r="D35" s="7"/>
      <c r="E35" s="7"/>
      <c r="F35" s="7"/>
      <c r="G35" s="7"/>
    </row>
    <row r="36" spans="3:7" x14ac:dyDescent="0.25">
      <c r="C36" s="7"/>
      <c r="D36" s="7"/>
      <c r="E36" s="7"/>
      <c r="F36" s="7"/>
      <c r="G36" s="7"/>
    </row>
    <row r="37" spans="3:7" x14ac:dyDescent="0.25">
      <c r="C37" s="7"/>
      <c r="D37" s="7"/>
      <c r="E37" s="7"/>
      <c r="F37" s="7"/>
      <c r="G37" s="7"/>
    </row>
    <row r="38" spans="3:7" x14ac:dyDescent="0.25">
      <c r="C38" s="7"/>
      <c r="D38" s="7"/>
      <c r="E38" s="7"/>
      <c r="F38" s="7"/>
      <c r="G38" s="7"/>
    </row>
    <row r="39" spans="3:7" x14ac:dyDescent="0.25">
      <c r="C39" s="7"/>
      <c r="D39" s="7"/>
      <c r="E39" s="7"/>
      <c r="F39" s="7"/>
      <c r="G39" s="7"/>
    </row>
    <row r="40" spans="3:7" x14ac:dyDescent="0.25">
      <c r="C40" s="7"/>
      <c r="D40" s="7"/>
      <c r="E40" s="7"/>
      <c r="F40" s="7"/>
      <c r="G40" s="7"/>
    </row>
    <row r="41" spans="3:7" x14ac:dyDescent="0.25">
      <c r="C41" s="7"/>
      <c r="D41" s="7"/>
      <c r="E41" s="7"/>
      <c r="F41" s="7"/>
      <c r="G41" s="7"/>
    </row>
    <row r="42" spans="3:7" x14ac:dyDescent="0.25">
      <c r="C42" s="7"/>
      <c r="D42" s="7"/>
      <c r="E42" s="7"/>
      <c r="F42" s="7"/>
      <c r="G42" s="7"/>
    </row>
    <row r="43" spans="3:7" x14ac:dyDescent="0.25">
      <c r="C43" s="7"/>
      <c r="D43" s="7"/>
      <c r="E43" s="7"/>
      <c r="F43" s="7"/>
      <c r="G43" s="7"/>
    </row>
    <row r="44" spans="3:7" x14ac:dyDescent="0.25">
      <c r="C44" s="7"/>
      <c r="D44" s="7"/>
      <c r="E44" s="7"/>
      <c r="F44" s="7"/>
      <c r="G44" s="7"/>
    </row>
    <row r="45" spans="3:7" x14ac:dyDescent="0.25">
      <c r="C45" s="7"/>
      <c r="D45" s="7"/>
      <c r="E45" s="7"/>
      <c r="F45" s="7"/>
      <c r="G45" s="7"/>
    </row>
    <row r="46" spans="3:7" x14ac:dyDescent="0.25">
      <c r="C46" s="7"/>
      <c r="D46" s="7"/>
      <c r="E46" s="7"/>
      <c r="F46" s="7"/>
      <c r="G46" s="7"/>
    </row>
    <row r="47" spans="3:7" x14ac:dyDescent="0.25">
      <c r="C47" s="7"/>
      <c r="D47" s="7"/>
      <c r="E47" s="7"/>
      <c r="F47" s="7"/>
      <c r="G47" s="7"/>
    </row>
    <row r="48" spans="3:7" x14ac:dyDescent="0.25">
      <c r="C48" s="7"/>
      <c r="D48" s="7"/>
      <c r="E48" s="7"/>
      <c r="F48" s="7"/>
      <c r="G48" s="7"/>
    </row>
    <row r="49" spans="3:7" x14ac:dyDescent="0.25">
      <c r="C49" s="7"/>
      <c r="D49" s="7"/>
      <c r="E49" s="7"/>
      <c r="F49" s="7"/>
      <c r="G49" s="7"/>
    </row>
    <row r="50" spans="3:7" x14ac:dyDescent="0.25">
      <c r="C50" s="7"/>
      <c r="D50" s="7"/>
      <c r="E50" s="7"/>
      <c r="F50" s="7"/>
      <c r="G50" s="7"/>
    </row>
    <row r="51" spans="3:7" x14ac:dyDescent="0.25">
      <c r="C51" s="7"/>
      <c r="D51" s="7"/>
      <c r="E51" s="7"/>
      <c r="F51" s="7"/>
      <c r="G51" s="7"/>
    </row>
    <row r="52" spans="3:7" x14ac:dyDescent="0.25">
      <c r="C52" s="7"/>
      <c r="D52" s="7"/>
      <c r="E52" s="7"/>
      <c r="F52" s="7"/>
      <c r="G52" s="7"/>
    </row>
    <row r="53" spans="3:7" x14ac:dyDescent="0.25">
      <c r="C53" s="7"/>
      <c r="D53" s="7"/>
      <c r="E53" s="7"/>
      <c r="F53" s="7"/>
      <c r="G53" s="7"/>
    </row>
    <row r="54" spans="3:7" x14ac:dyDescent="0.25">
      <c r="C54" s="7"/>
      <c r="D54" s="7"/>
      <c r="E54" s="7"/>
      <c r="F54" s="7"/>
      <c r="G54" s="7"/>
    </row>
    <row r="55" spans="3:7" x14ac:dyDescent="0.25">
      <c r="C55" s="7"/>
      <c r="D55" s="7"/>
      <c r="E55" s="7"/>
      <c r="F55" s="7"/>
      <c r="G55" s="7"/>
    </row>
    <row r="56" spans="3:7" x14ac:dyDescent="0.25">
      <c r="C56" s="7"/>
      <c r="D56" s="7"/>
      <c r="E56" s="7"/>
      <c r="F56" s="7"/>
      <c r="G56" s="7"/>
    </row>
    <row r="57" spans="3:7" x14ac:dyDescent="0.25">
      <c r="C57" s="7"/>
      <c r="D57" s="7"/>
      <c r="E57" s="7"/>
      <c r="F57" s="7"/>
      <c r="G57" s="7"/>
    </row>
    <row r="58" spans="3:7" x14ac:dyDescent="0.25">
      <c r="C58" s="7"/>
      <c r="D58" s="7"/>
      <c r="E58" s="7"/>
      <c r="F58" s="7"/>
      <c r="G58" s="7"/>
    </row>
    <row r="59" spans="3:7" x14ac:dyDescent="0.25">
      <c r="C59" s="7"/>
      <c r="D59" s="7"/>
      <c r="E59" s="7"/>
      <c r="F59" s="7"/>
      <c r="G59" s="7"/>
    </row>
    <row r="60" spans="3:7" x14ac:dyDescent="0.25">
      <c r="C60" s="7"/>
      <c r="D60" s="7"/>
      <c r="E60" s="7"/>
      <c r="F60" s="7"/>
      <c r="G60" s="7"/>
    </row>
    <row r="61" spans="3:7" x14ac:dyDescent="0.25">
      <c r="C61" s="7"/>
      <c r="D61" s="7"/>
      <c r="E61" s="7"/>
      <c r="F61" s="7"/>
      <c r="G61" s="7"/>
    </row>
    <row r="62" spans="3:7" x14ac:dyDescent="0.25">
      <c r="C62" s="7"/>
      <c r="D62" s="7"/>
      <c r="E62" s="7"/>
      <c r="F62" s="7"/>
      <c r="G62" s="7"/>
    </row>
    <row r="63" spans="3:7" x14ac:dyDescent="0.25">
      <c r="C63" s="7"/>
      <c r="D63" s="7"/>
      <c r="E63" s="7"/>
      <c r="F63" s="7"/>
      <c r="G63" s="7"/>
    </row>
    <row r="64" spans="3:7" x14ac:dyDescent="0.25">
      <c r="C64" s="7"/>
      <c r="D64" s="7"/>
      <c r="E64" s="7"/>
      <c r="F64" s="7"/>
      <c r="G64" s="7"/>
    </row>
    <row r="65" spans="3:7" x14ac:dyDescent="0.25">
      <c r="C65" s="7"/>
      <c r="D65" s="7"/>
      <c r="E65" s="7"/>
      <c r="F65" s="7"/>
      <c r="G65" s="7"/>
    </row>
    <row r="66" spans="3:7" x14ac:dyDescent="0.25">
      <c r="C66" s="7"/>
      <c r="D66" s="7"/>
      <c r="E66" s="7"/>
      <c r="F66" s="7"/>
      <c r="G66" s="7"/>
    </row>
    <row r="67" spans="3:7" x14ac:dyDescent="0.25">
      <c r="C67" s="7"/>
      <c r="D67" s="7"/>
      <c r="E67" s="7"/>
      <c r="F67" s="7"/>
      <c r="G67" s="7"/>
    </row>
    <row r="68" spans="3:7" x14ac:dyDescent="0.25">
      <c r="C68" s="7"/>
      <c r="D68" s="7"/>
      <c r="E68" s="7"/>
      <c r="F68" s="7"/>
      <c r="G68" s="7"/>
    </row>
    <row r="69" spans="3:7" x14ac:dyDescent="0.25">
      <c r="C69" s="7"/>
      <c r="D69" s="7"/>
      <c r="E69" s="7"/>
      <c r="F69" s="7"/>
      <c r="G69" s="7"/>
    </row>
    <row r="70" spans="3:7" x14ac:dyDescent="0.25">
      <c r="C70" s="7"/>
      <c r="D70" s="7"/>
      <c r="E70" s="7"/>
      <c r="F70" s="7"/>
      <c r="G70" s="7"/>
    </row>
    <row r="71" spans="3:7" x14ac:dyDescent="0.25">
      <c r="C71" s="7"/>
      <c r="D71" s="7"/>
      <c r="E71" s="7"/>
      <c r="F71" s="7"/>
      <c r="G71" s="7"/>
    </row>
    <row r="72" spans="3:7" x14ac:dyDescent="0.25">
      <c r="C72" s="7"/>
      <c r="D72" s="7"/>
      <c r="E72" s="7"/>
      <c r="F72" s="7"/>
      <c r="G72" s="7"/>
    </row>
    <row r="73" spans="3:7" x14ac:dyDescent="0.25">
      <c r="C73" s="7"/>
      <c r="D73" s="7"/>
      <c r="E73" s="7"/>
      <c r="F73" s="7"/>
      <c r="G73" s="7"/>
    </row>
    <row r="74" spans="3:7" x14ac:dyDescent="0.25">
      <c r="C74" s="7"/>
      <c r="D74" s="7"/>
      <c r="E74" s="7"/>
      <c r="F74" s="7"/>
      <c r="G74" s="7"/>
    </row>
    <row r="75" spans="3:7" x14ac:dyDescent="0.25">
      <c r="C75" s="7"/>
      <c r="D75" s="7"/>
      <c r="E75" s="7"/>
      <c r="F75" s="7"/>
      <c r="G75" s="7"/>
    </row>
    <row r="76" spans="3:7" x14ac:dyDescent="0.25">
      <c r="C76" s="7"/>
      <c r="D76" s="7"/>
      <c r="E76" s="7"/>
      <c r="F76" s="7"/>
      <c r="G76" s="7"/>
    </row>
    <row r="77" spans="3:7" x14ac:dyDescent="0.25">
      <c r="C77" s="7"/>
      <c r="D77" s="7"/>
      <c r="E77" s="7"/>
      <c r="F77" s="7"/>
      <c r="G77" s="7"/>
    </row>
    <row r="78" spans="3:7" x14ac:dyDescent="0.25">
      <c r="C78" s="7"/>
      <c r="D78" s="7"/>
      <c r="E78" s="7"/>
      <c r="F78" s="7"/>
      <c r="G78" s="7"/>
    </row>
    <row r="79" spans="3:7" x14ac:dyDescent="0.25">
      <c r="C79" s="7"/>
      <c r="D79" s="7"/>
      <c r="E79" s="7"/>
      <c r="F79" s="7"/>
      <c r="G79" s="7"/>
    </row>
    <row r="80" spans="3:7" x14ac:dyDescent="0.25">
      <c r="C80" s="7"/>
      <c r="D80" s="7"/>
      <c r="E80" s="7"/>
      <c r="F80" s="7"/>
      <c r="G80" s="7"/>
    </row>
    <row r="81" spans="3:7" x14ac:dyDescent="0.25">
      <c r="C81" s="7"/>
      <c r="D81" s="7"/>
      <c r="E81" s="7"/>
      <c r="F81" s="7"/>
      <c r="G81" s="7"/>
    </row>
    <row r="82" spans="3:7" x14ac:dyDescent="0.25">
      <c r="C82" s="7"/>
      <c r="D82" s="7"/>
      <c r="E82" s="7"/>
      <c r="F82" s="7"/>
      <c r="G82" s="7"/>
    </row>
    <row r="83" spans="3:7" x14ac:dyDescent="0.25">
      <c r="C83" s="7"/>
      <c r="D83" s="7"/>
      <c r="E83" s="7"/>
      <c r="F83" s="7"/>
      <c r="G83" s="7"/>
    </row>
    <row r="84" spans="3:7" x14ac:dyDescent="0.25">
      <c r="C84" s="7"/>
      <c r="D84" s="7"/>
      <c r="E84" s="7"/>
      <c r="F84" s="7"/>
      <c r="G84" s="7"/>
    </row>
    <row r="85" spans="3:7" x14ac:dyDescent="0.25">
      <c r="C85" s="7"/>
      <c r="D85" s="7"/>
      <c r="E85" s="7"/>
      <c r="F85" s="7"/>
      <c r="G85" s="7"/>
    </row>
    <row r="86" spans="3:7" x14ac:dyDescent="0.25">
      <c r="C86" s="7"/>
      <c r="D86" s="7"/>
      <c r="E86" s="7"/>
      <c r="F86" s="7"/>
      <c r="G86" s="7"/>
    </row>
    <row r="87" spans="3:7" x14ac:dyDescent="0.25">
      <c r="C87" s="7"/>
      <c r="D87" s="7"/>
      <c r="E87" s="7"/>
      <c r="F87" s="7"/>
      <c r="G87" s="7"/>
    </row>
    <row r="88" spans="3:7" x14ac:dyDescent="0.25">
      <c r="C88" s="7"/>
      <c r="D88" s="7"/>
      <c r="E88" s="7"/>
      <c r="F88" s="7"/>
      <c r="G88" s="7"/>
    </row>
    <row r="89" spans="3:7" x14ac:dyDescent="0.25">
      <c r="C89" s="7"/>
      <c r="D89" s="7"/>
      <c r="E89" s="7"/>
      <c r="F89" s="7"/>
      <c r="G89" s="7"/>
    </row>
    <row r="90" spans="3:7" x14ac:dyDescent="0.25">
      <c r="C90" s="7"/>
      <c r="D90" s="7"/>
      <c r="E90" s="7"/>
      <c r="F90" s="7"/>
      <c r="G90" s="7"/>
    </row>
    <row r="91" spans="3:7" x14ac:dyDescent="0.25">
      <c r="C91" s="7"/>
      <c r="D91" s="7"/>
      <c r="E91" s="7"/>
      <c r="F91" s="7"/>
      <c r="G91" s="7"/>
    </row>
    <row r="92" spans="3:7" x14ac:dyDescent="0.25">
      <c r="C92" s="7"/>
      <c r="D92" s="7"/>
      <c r="E92" s="7"/>
      <c r="F92" s="7"/>
      <c r="G92" s="7"/>
    </row>
    <row r="93" spans="3:7" x14ac:dyDescent="0.25">
      <c r="C93" s="7"/>
      <c r="D93" s="7"/>
      <c r="E93" s="7"/>
      <c r="F93" s="7"/>
      <c r="G93" s="7"/>
    </row>
    <row r="94" spans="3:7" x14ac:dyDescent="0.25">
      <c r="C94" s="7"/>
      <c r="D94" s="7"/>
      <c r="E94" s="7"/>
      <c r="F94" s="7"/>
      <c r="G94" s="7"/>
    </row>
    <row r="95" spans="3:7" x14ac:dyDescent="0.25">
      <c r="C95" s="7"/>
      <c r="D95" s="7"/>
      <c r="E95" s="7"/>
      <c r="F95" s="7"/>
      <c r="G95" s="7"/>
    </row>
    <row r="96" spans="3:7" x14ac:dyDescent="0.25">
      <c r="C96" s="7"/>
      <c r="D96" s="7"/>
      <c r="E96" s="7"/>
      <c r="F96" s="7"/>
      <c r="G96" s="7"/>
    </row>
    <row r="97" spans="3:7" x14ac:dyDescent="0.25">
      <c r="C97" s="7"/>
      <c r="D97" s="7"/>
      <c r="E97" s="7"/>
      <c r="F97" s="7"/>
      <c r="G97" s="7"/>
    </row>
    <row r="98" spans="3:7" x14ac:dyDescent="0.25">
      <c r="C98" s="7"/>
      <c r="D98" s="7"/>
      <c r="E98" s="7"/>
      <c r="F98" s="7"/>
      <c r="G98" s="7"/>
    </row>
  </sheetData>
  <mergeCells count="6">
    <mergeCell ref="E1:G1"/>
    <mergeCell ref="J1:N1"/>
    <mergeCell ref="P1:S1"/>
    <mergeCell ref="E8:G8"/>
    <mergeCell ref="J8:N8"/>
    <mergeCell ref="P8:S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83"/>
  <sheetViews>
    <sheetView workbookViewId="0">
      <selection activeCell="Q83" sqref="Q83"/>
    </sheetView>
  </sheetViews>
  <sheetFormatPr baseColWidth="10" defaultRowHeight="15" x14ac:dyDescent="0.25"/>
  <cols>
    <col min="2" max="2" width="32.85546875" bestFit="1" customWidth="1"/>
  </cols>
  <sheetData>
    <row r="1" spans="2:21" x14ac:dyDescent="0.25">
      <c r="C1" s="9" t="s">
        <v>100</v>
      </c>
      <c r="D1" s="9"/>
      <c r="E1" s="9"/>
      <c r="F1" s="9" t="s">
        <v>101</v>
      </c>
      <c r="G1" s="9"/>
      <c r="H1" s="9"/>
      <c r="I1" s="9" t="s">
        <v>102</v>
      </c>
      <c r="J1" s="9"/>
      <c r="K1" s="9"/>
      <c r="M1" s="9" t="s">
        <v>100</v>
      </c>
      <c r="N1" s="9"/>
      <c r="O1" s="9"/>
      <c r="P1" s="9" t="s">
        <v>101</v>
      </c>
      <c r="Q1" s="9"/>
      <c r="R1" s="9"/>
      <c r="S1" s="9" t="s">
        <v>102</v>
      </c>
      <c r="T1" s="9"/>
      <c r="U1" s="9"/>
    </row>
    <row r="2" spans="2:21" x14ac:dyDescent="0.25">
      <c r="B2" t="s">
        <v>81</v>
      </c>
      <c r="C2" t="s">
        <v>80</v>
      </c>
      <c r="D2" t="s">
        <v>82</v>
      </c>
      <c r="E2" t="s">
        <v>83</v>
      </c>
      <c r="F2" t="s">
        <v>80</v>
      </c>
      <c r="G2" t="s">
        <v>82</v>
      </c>
      <c r="H2" t="s">
        <v>83</v>
      </c>
      <c r="I2" t="s">
        <v>80</v>
      </c>
      <c r="J2" t="s">
        <v>82</v>
      </c>
      <c r="K2" t="s">
        <v>83</v>
      </c>
      <c r="M2" t="s">
        <v>110</v>
      </c>
      <c r="N2" t="s">
        <v>111</v>
      </c>
      <c r="O2" t="s">
        <v>112</v>
      </c>
      <c r="P2" t="s">
        <v>110</v>
      </c>
      <c r="Q2" t="s">
        <v>111</v>
      </c>
      <c r="R2" t="s">
        <v>112</v>
      </c>
      <c r="S2" t="s">
        <v>110</v>
      </c>
      <c r="T2" t="s">
        <v>111</v>
      </c>
      <c r="U2" t="s">
        <v>112</v>
      </c>
    </row>
    <row r="3" spans="2:21" x14ac:dyDescent="0.25">
      <c r="B3" t="s">
        <v>0</v>
      </c>
      <c r="C3" s="7">
        <v>0</v>
      </c>
      <c r="D3" s="7">
        <v>0</v>
      </c>
      <c r="E3" s="7">
        <v>349.57</v>
      </c>
      <c r="F3" s="7">
        <v>0</v>
      </c>
      <c r="G3" s="7">
        <v>0</v>
      </c>
      <c r="H3" s="7">
        <v>48.8</v>
      </c>
      <c r="I3" s="7">
        <v>0</v>
      </c>
      <c r="J3" s="7">
        <v>0</v>
      </c>
      <c r="K3" s="7">
        <v>113.3</v>
      </c>
      <c r="M3">
        <f>IF(AND(C3&lt;=F3,C3&lt;=I3),1,0)</f>
        <v>1</v>
      </c>
      <c r="N3">
        <f>IF(AND(D3&gt;=G3,D3&gt;=J3),1,0)</f>
        <v>1</v>
      </c>
      <c r="O3">
        <f t="shared" ref="O3" si="0">IF(AND(E3&lt;=H3,E3&lt;=K3),1,0)</f>
        <v>0</v>
      </c>
      <c r="P3">
        <f>IF(AND(F3&lt;=C3,F3&lt;=I3),1,0)</f>
        <v>1</v>
      </c>
      <c r="Q3">
        <f>IF(AND(G3&gt;=D3,G3&gt;=J3),1,0)</f>
        <v>1</v>
      </c>
      <c r="R3">
        <f t="shared" ref="R3" si="1">IF(AND(H3&lt;=E3,H3&lt;=K3),1,0)</f>
        <v>1</v>
      </c>
      <c r="S3">
        <f>IF(AND(I3&lt;=C3,I3&lt;=F3),1,0)</f>
        <v>1</v>
      </c>
      <c r="T3">
        <f>IF(AND(J3&gt;=D3,J3&gt;=G3),1,0)</f>
        <v>1</v>
      </c>
      <c r="U3">
        <f t="shared" ref="U3" si="2">IF(AND(K3&lt;=E3,K3&lt;=H3),1,0)</f>
        <v>0</v>
      </c>
    </row>
    <row r="4" spans="2:21" x14ac:dyDescent="0.25">
      <c r="B4" t="s">
        <v>1</v>
      </c>
      <c r="C4" s="7">
        <v>0</v>
      </c>
      <c r="D4" s="7">
        <v>0</v>
      </c>
      <c r="E4" s="7">
        <v>14270.68</v>
      </c>
      <c r="F4" s="7">
        <v>0</v>
      </c>
      <c r="G4" s="7">
        <v>0</v>
      </c>
      <c r="H4" s="7">
        <v>695.4</v>
      </c>
      <c r="I4" s="7">
        <v>0</v>
      </c>
      <c r="J4" s="7">
        <v>0</v>
      </c>
      <c r="K4" s="7">
        <v>126.5</v>
      </c>
      <c r="M4">
        <f t="shared" ref="M4:M67" si="3">IF(AND(C4&lt;=F4,C4&lt;=I4),1,0)</f>
        <v>1</v>
      </c>
      <c r="N4">
        <f t="shared" ref="N4:N67" si="4">IF(AND(D4&gt;=G4,D4&gt;=J4),1,0)</f>
        <v>1</v>
      </c>
      <c r="O4">
        <f t="shared" ref="O4:O67" si="5">IF(AND(E4&lt;=H4,E4&lt;=K4),1,0)</f>
        <v>0</v>
      </c>
      <c r="P4">
        <f t="shared" ref="P4:P67" si="6">IF(AND(F4&lt;=C4,F4&lt;=I4),1,0)</f>
        <v>1</v>
      </c>
      <c r="Q4">
        <f t="shared" ref="Q4:Q67" si="7">IF(AND(G4&gt;=D4,G4&gt;=J4),1,0)</f>
        <v>1</v>
      </c>
      <c r="R4">
        <f t="shared" ref="R4:R67" si="8">IF(AND(H4&lt;=E4,H4&lt;=K4),1,0)</f>
        <v>0</v>
      </c>
      <c r="S4">
        <f t="shared" ref="S4:S67" si="9">IF(AND(I4&lt;=C4,I4&lt;=F4),1,0)</f>
        <v>1</v>
      </c>
      <c r="T4">
        <f t="shared" ref="T4:T67" si="10">IF(AND(J4&gt;=D4,J4&gt;=G4),1,0)</f>
        <v>1</v>
      </c>
      <c r="U4">
        <f t="shared" ref="U4:U67" si="11">IF(AND(K4&lt;=E4,K4&lt;=H4),1,0)</f>
        <v>1</v>
      </c>
    </row>
    <row r="5" spans="2:21" x14ac:dyDescent="0.25">
      <c r="B5" t="s">
        <v>2</v>
      </c>
      <c r="C5" s="7">
        <v>13.12</v>
      </c>
      <c r="D5" s="7">
        <v>0</v>
      </c>
      <c r="E5" s="7">
        <v>14400</v>
      </c>
      <c r="F5" s="7">
        <v>0</v>
      </c>
      <c r="G5" s="7">
        <v>0</v>
      </c>
      <c r="H5" s="7">
        <v>75.900000000000006</v>
      </c>
      <c r="I5" s="7">
        <v>0</v>
      </c>
      <c r="J5" s="7">
        <v>0</v>
      </c>
      <c r="K5" s="7">
        <v>265.60000000000002</v>
      </c>
      <c r="M5">
        <f t="shared" si="3"/>
        <v>0</v>
      </c>
      <c r="N5">
        <f t="shared" si="4"/>
        <v>1</v>
      </c>
      <c r="O5">
        <f t="shared" si="5"/>
        <v>0</v>
      </c>
      <c r="P5">
        <f t="shared" si="6"/>
        <v>1</v>
      </c>
      <c r="Q5">
        <f t="shared" si="7"/>
        <v>1</v>
      </c>
      <c r="R5">
        <f t="shared" si="8"/>
        <v>1</v>
      </c>
      <c r="S5">
        <f t="shared" si="9"/>
        <v>1</v>
      </c>
      <c r="T5">
        <f t="shared" si="10"/>
        <v>1</v>
      </c>
      <c r="U5">
        <f t="shared" si="11"/>
        <v>0</v>
      </c>
    </row>
    <row r="6" spans="2:21" x14ac:dyDescent="0.25">
      <c r="B6" t="s">
        <v>3</v>
      </c>
      <c r="C6" s="7">
        <v>0</v>
      </c>
      <c r="D6" s="7">
        <v>0</v>
      </c>
      <c r="E6" s="7">
        <v>334.1</v>
      </c>
      <c r="F6" s="7">
        <v>0</v>
      </c>
      <c r="G6" s="7">
        <v>0</v>
      </c>
      <c r="H6" s="7">
        <v>25</v>
      </c>
      <c r="I6" s="7">
        <v>0</v>
      </c>
      <c r="J6" s="7">
        <v>0</v>
      </c>
      <c r="K6" s="7">
        <v>14.5</v>
      </c>
      <c r="M6">
        <f t="shared" si="3"/>
        <v>1</v>
      </c>
      <c r="N6">
        <f t="shared" si="4"/>
        <v>1</v>
      </c>
      <c r="O6">
        <f t="shared" si="5"/>
        <v>0</v>
      </c>
      <c r="P6">
        <f t="shared" si="6"/>
        <v>1</v>
      </c>
      <c r="Q6">
        <f t="shared" si="7"/>
        <v>1</v>
      </c>
      <c r="R6">
        <f t="shared" si="8"/>
        <v>0</v>
      </c>
      <c r="S6">
        <f t="shared" si="9"/>
        <v>1</v>
      </c>
      <c r="T6">
        <f t="shared" si="10"/>
        <v>1</v>
      </c>
      <c r="U6">
        <f t="shared" si="11"/>
        <v>1</v>
      </c>
    </row>
    <row r="7" spans="2:21" x14ac:dyDescent="0.25">
      <c r="B7" t="s">
        <v>4</v>
      </c>
      <c r="C7" s="7">
        <v>0</v>
      </c>
      <c r="D7" s="7">
        <v>0</v>
      </c>
      <c r="E7" s="7">
        <v>408.71</v>
      </c>
      <c r="F7" s="7">
        <v>0</v>
      </c>
      <c r="G7" s="7">
        <v>0</v>
      </c>
      <c r="H7" s="7">
        <v>9.1999999999999993</v>
      </c>
      <c r="I7" s="7">
        <v>0</v>
      </c>
      <c r="J7" s="7">
        <v>0</v>
      </c>
      <c r="K7" s="7">
        <v>42</v>
      </c>
      <c r="M7">
        <f t="shared" si="3"/>
        <v>1</v>
      </c>
      <c r="N7">
        <f t="shared" si="4"/>
        <v>1</v>
      </c>
      <c r="O7">
        <f t="shared" si="5"/>
        <v>0</v>
      </c>
      <c r="P7">
        <f t="shared" si="6"/>
        <v>1</v>
      </c>
      <c r="Q7">
        <f t="shared" si="7"/>
        <v>1</v>
      </c>
      <c r="R7">
        <f t="shared" si="8"/>
        <v>1</v>
      </c>
      <c r="S7">
        <f t="shared" si="9"/>
        <v>1</v>
      </c>
      <c r="T7">
        <f t="shared" si="10"/>
        <v>1</v>
      </c>
      <c r="U7">
        <f t="shared" si="11"/>
        <v>0</v>
      </c>
    </row>
    <row r="8" spans="2:21" x14ac:dyDescent="0.25">
      <c r="B8" t="s">
        <v>5</v>
      </c>
      <c r="C8" s="7">
        <v>0</v>
      </c>
      <c r="D8" s="7">
        <v>0</v>
      </c>
      <c r="E8" s="7">
        <v>45.83</v>
      </c>
      <c r="F8" s="7">
        <v>0</v>
      </c>
      <c r="G8" s="7">
        <v>0</v>
      </c>
      <c r="H8" s="7">
        <v>6.4</v>
      </c>
      <c r="I8" s="7">
        <v>0</v>
      </c>
      <c r="J8" s="7">
        <v>0</v>
      </c>
      <c r="K8" s="7">
        <v>17</v>
      </c>
      <c r="M8">
        <f t="shared" si="3"/>
        <v>1</v>
      </c>
      <c r="N8">
        <f t="shared" si="4"/>
        <v>1</v>
      </c>
      <c r="O8">
        <f t="shared" si="5"/>
        <v>0</v>
      </c>
      <c r="P8">
        <f t="shared" si="6"/>
        <v>1</v>
      </c>
      <c r="Q8">
        <f t="shared" si="7"/>
        <v>1</v>
      </c>
      <c r="R8">
        <f t="shared" si="8"/>
        <v>1</v>
      </c>
      <c r="S8">
        <f t="shared" si="9"/>
        <v>1</v>
      </c>
      <c r="T8">
        <f t="shared" si="10"/>
        <v>1</v>
      </c>
      <c r="U8">
        <f t="shared" si="11"/>
        <v>0</v>
      </c>
    </row>
    <row r="9" spans="2:21" x14ac:dyDescent="0.25">
      <c r="B9" t="s">
        <v>6</v>
      </c>
      <c r="C9" s="7">
        <v>0</v>
      </c>
      <c r="D9" s="7">
        <v>0</v>
      </c>
      <c r="E9" s="7">
        <v>41.39</v>
      </c>
      <c r="F9" s="7">
        <v>0</v>
      </c>
      <c r="G9" s="7">
        <v>0</v>
      </c>
      <c r="H9" s="7">
        <v>62.8</v>
      </c>
      <c r="I9" s="7">
        <v>0</v>
      </c>
      <c r="J9" s="7">
        <v>0</v>
      </c>
      <c r="K9" s="7">
        <v>16.100000000000001</v>
      </c>
      <c r="M9">
        <f t="shared" si="3"/>
        <v>1</v>
      </c>
      <c r="N9">
        <f t="shared" si="4"/>
        <v>1</v>
      </c>
      <c r="O9">
        <f t="shared" si="5"/>
        <v>0</v>
      </c>
      <c r="P9">
        <f t="shared" si="6"/>
        <v>1</v>
      </c>
      <c r="Q9">
        <f t="shared" si="7"/>
        <v>1</v>
      </c>
      <c r="R9">
        <f t="shared" si="8"/>
        <v>0</v>
      </c>
      <c r="S9">
        <f t="shared" si="9"/>
        <v>1</v>
      </c>
      <c r="T9">
        <f t="shared" si="10"/>
        <v>1</v>
      </c>
      <c r="U9">
        <f t="shared" si="11"/>
        <v>1</v>
      </c>
    </row>
    <row r="10" spans="2:21" x14ac:dyDescent="0.25">
      <c r="B10" t="s">
        <v>7</v>
      </c>
      <c r="C10" s="7">
        <v>0</v>
      </c>
      <c r="D10" s="7">
        <v>0</v>
      </c>
      <c r="E10" s="7">
        <v>11.72</v>
      </c>
      <c r="F10" s="7">
        <v>0</v>
      </c>
      <c r="G10" s="7">
        <v>0</v>
      </c>
      <c r="H10" s="7">
        <v>7.5</v>
      </c>
      <c r="I10" s="7">
        <v>0</v>
      </c>
      <c r="J10" s="7">
        <v>0</v>
      </c>
      <c r="K10" s="7">
        <v>14.2</v>
      </c>
      <c r="M10">
        <f t="shared" si="3"/>
        <v>1</v>
      </c>
      <c r="N10">
        <f t="shared" si="4"/>
        <v>1</v>
      </c>
      <c r="O10">
        <f t="shared" si="5"/>
        <v>0</v>
      </c>
      <c r="P10">
        <f t="shared" si="6"/>
        <v>1</v>
      </c>
      <c r="Q10">
        <f t="shared" si="7"/>
        <v>1</v>
      </c>
      <c r="R10">
        <f t="shared" si="8"/>
        <v>1</v>
      </c>
      <c r="S10">
        <f t="shared" si="9"/>
        <v>1</v>
      </c>
      <c r="T10">
        <f t="shared" si="10"/>
        <v>1</v>
      </c>
      <c r="U10">
        <f t="shared" si="11"/>
        <v>0</v>
      </c>
    </row>
    <row r="11" spans="2:21" x14ac:dyDescent="0.25">
      <c r="B11" t="s">
        <v>8</v>
      </c>
      <c r="C11" s="7">
        <v>0</v>
      </c>
      <c r="D11" s="7">
        <v>0</v>
      </c>
      <c r="E11" s="7">
        <v>19.600000000000001</v>
      </c>
      <c r="F11" s="7">
        <v>0</v>
      </c>
      <c r="G11" s="7">
        <v>0</v>
      </c>
      <c r="H11" s="7">
        <v>6.3</v>
      </c>
      <c r="I11" s="7">
        <v>0</v>
      </c>
      <c r="J11" s="7">
        <v>0</v>
      </c>
      <c r="K11" s="7">
        <v>18.100000000000001</v>
      </c>
      <c r="M11">
        <f t="shared" si="3"/>
        <v>1</v>
      </c>
      <c r="N11">
        <f t="shared" si="4"/>
        <v>1</v>
      </c>
      <c r="O11">
        <f t="shared" si="5"/>
        <v>0</v>
      </c>
      <c r="P11">
        <f t="shared" si="6"/>
        <v>1</v>
      </c>
      <c r="Q11">
        <f t="shared" si="7"/>
        <v>1</v>
      </c>
      <c r="R11">
        <f t="shared" si="8"/>
        <v>1</v>
      </c>
      <c r="S11">
        <f t="shared" si="9"/>
        <v>1</v>
      </c>
      <c r="T11">
        <f t="shared" si="10"/>
        <v>1</v>
      </c>
      <c r="U11">
        <f t="shared" si="11"/>
        <v>0</v>
      </c>
    </row>
    <row r="12" spans="2:21" x14ac:dyDescent="0.25">
      <c r="B12" t="s">
        <v>10</v>
      </c>
      <c r="C12" s="7">
        <v>0</v>
      </c>
      <c r="D12" s="7">
        <v>0</v>
      </c>
      <c r="E12" s="7">
        <v>46.31</v>
      </c>
      <c r="F12" s="7">
        <v>0</v>
      </c>
      <c r="G12" s="7">
        <v>0</v>
      </c>
      <c r="H12" s="7">
        <v>21.9</v>
      </c>
      <c r="I12" s="7">
        <v>0</v>
      </c>
      <c r="J12" s="7">
        <v>0</v>
      </c>
      <c r="K12" s="7">
        <v>13.4</v>
      </c>
      <c r="M12">
        <f t="shared" si="3"/>
        <v>1</v>
      </c>
      <c r="N12">
        <f t="shared" si="4"/>
        <v>1</v>
      </c>
      <c r="O12">
        <f t="shared" si="5"/>
        <v>0</v>
      </c>
      <c r="P12">
        <f t="shared" si="6"/>
        <v>1</v>
      </c>
      <c r="Q12">
        <f t="shared" si="7"/>
        <v>1</v>
      </c>
      <c r="R12">
        <f t="shared" si="8"/>
        <v>0</v>
      </c>
      <c r="S12">
        <f t="shared" si="9"/>
        <v>1</v>
      </c>
      <c r="T12">
        <f t="shared" si="10"/>
        <v>1</v>
      </c>
      <c r="U12">
        <f t="shared" si="11"/>
        <v>1</v>
      </c>
    </row>
    <row r="13" spans="2:21" x14ac:dyDescent="0.25">
      <c r="B13" t="s">
        <v>11</v>
      </c>
      <c r="C13" s="7">
        <v>0</v>
      </c>
      <c r="D13" s="7">
        <v>0</v>
      </c>
      <c r="E13" s="7">
        <v>3.76</v>
      </c>
      <c r="F13" s="7">
        <v>0</v>
      </c>
      <c r="G13" s="7">
        <v>0</v>
      </c>
      <c r="H13" s="7">
        <v>2</v>
      </c>
      <c r="I13" s="7">
        <v>0</v>
      </c>
      <c r="J13" s="7">
        <v>0</v>
      </c>
      <c r="K13" s="7">
        <v>2.7</v>
      </c>
      <c r="M13">
        <f t="shared" si="3"/>
        <v>1</v>
      </c>
      <c r="N13">
        <f t="shared" si="4"/>
        <v>1</v>
      </c>
      <c r="O13">
        <f t="shared" si="5"/>
        <v>0</v>
      </c>
      <c r="P13">
        <f t="shared" si="6"/>
        <v>1</v>
      </c>
      <c r="Q13">
        <f t="shared" si="7"/>
        <v>1</v>
      </c>
      <c r="R13">
        <f t="shared" si="8"/>
        <v>1</v>
      </c>
      <c r="S13">
        <f t="shared" si="9"/>
        <v>1</v>
      </c>
      <c r="T13">
        <f t="shared" si="10"/>
        <v>1</v>
      </c>
      <c r="U13">
        <f t="shared" si="11"/>
        <v>0</v>
      </c>
    </row>
    <row r="14" spans="2:21" x14ac:dyDescent="0.25">
      <c r="B14" t="s">
        <v>12</v>
      </c>
      <c r="C14" s="7">
        <v>0</v>
      </c>
      <c r="D14" s="7">
        <v>0</v>
      </c>
      <c r="E14" s="7">
        <v>19.8</v>
      </c>
      <c r="F14" s="7">
        <v>0</v>
      </c>
      <c r="G14" s="7">
        <v>0</v>
      </c>
      <c r="H14" s="7">
        <v>2.8</v>
      </c>
      <c r="I14" s="7">
        <v>0</v>
      </c>
      <c r="J14" s="7">
        <v>0</v>
      </c>
      <c r="K14" s="7">
        <v>3.9</v>
      </c>
      <c r="M14">
        <f t="shared" si="3"/>
        <v>1</v>
      </c>
      <c r="N14">
        <f t="shared" si="4"/>
        <v>1</v>
      </c>
      <c r="O14">
        <f t="shared" si="5"/>
        <v>0</v>
      </c>
      <c r="P14">
        <f t="shared" si="6"/>
        <v>1</v>
      </c>
      <c r="Q14">
        <f t="shared" si="7"/>
        <v>1</v>
      </c>
      <c r="R14">
        <f t="shared" si="8"/>
        <v>1</v>
      </c>
      <c r="S14">
        <f t="shared" si="9"/>
        <v>1</v>
      </c>
      <c r="T14">
        <f t="shared" si="10"/>
        <v>1</v>
      </c>
      <c r="U14">
        <f t="shared" si="11"/>
        <v>0</v>
      </c>
    </row>
    <row r="15" spans="2:21" x14ac:dyDescent="0.25">
      <c r="B15" t="s">
        <v>13</v>
      </c>
      <c r="C15" s="7">
        <v>0</v>
      </c>
      <c r="D15" s="7">
        <v>0</v>
      </c>
      <c r="E15" s="7">
        <v>14.85</v>
      </c>
      <c r="F15" s="7">
        <v>0</v>
      </c>
      <c r="G15" s="7">
        <v>0</v>
      </c>
      <c r="H15" s="7">
        <v>2.4</v>
      </c>
      <c r="I15" s="7">
        <v>0</v>
      </c>
      <c r="J15" s="7">
        <v>0</v>
      </c>
      <c r="K15" s="7">
        <v>3.4</v>
      </c>
      <c r="M15">
        <f t="shared" si="3"/>
        <v>1</v>
      </c>
      <c r="N15">
        <f t="shared" si="4"/>
        <v>1</v>
      </c>
      <c r="O15">
        <f t="shared" si="5"/>
        <v>0</v>
      </c>
      <c r="P15">
        <f t="shared" si="6"/>
        <v>1</v>
      </c>
      <c r="Q15">
        <f t="shared" si="7"/>
        <v>1</v>
      </c>
      <c r="R15">
        <f t="shared" si="8"/>
        <v>1</v>
      </c>
      <c r="S15">
        <f t="shared" si="9"/>
        <v>1</v>
      </c>
      <c r="T15">
        <f t="shared" si="10"/>
        <v>1</v>
      </c>
      <c r="U15">
        <f t="shared" si="11"/>
        <v>0</v>
      </c>
    </row>
    <row r="16" spans="2:21" x14ac:dyDescent="0.25">
      <c r="B16" t="s">
        <v>14</v>
      </c>
      <c r="C16" s="7">
        <v>0</v>
      </c>
      <c r="D16" s="7">
        <v>0</v>
      </c>
      <c r="E16" s="7">
        <v>9.66</v>
      </c>
      <c r="F16" s="7">
        <v>0</v>
      </c>
      <c r="G16" s="7">
        <v>0</v>
      </c>
      <c r="H16" s="7">
        <v>2.7</v>
      </c>
      <c r="I16" s="7">
        <v>0</v>
      </c>
      <c r="J16" s="7">
        <v>0</v>
      </c>
      <c r="K16" s="7">
        <v>3.6</v>
      </c>
      <c r="M16">
        <f t="shared" si="3"/>
        <v>1</v>
      </c>
      <c r="N16">
        <f t="shared" si="4"/>
        <v>1</v>
      </c>
      <c r="O16">
        <f t="shared" si="5"/>
        <v>0</v>
      </c>
      <c r="P16">
        <f t="shared" si="6"/>
        <v>1</v>
      </c>
      <c r="Q16">
        <f t="shared" si="7"/>
        <v>1</v>
      </c>
      <c r="R16">
        <f t="shared" si="8"/>
        <v>1</v>
      </c>
      <c r="S16">
        <f t="shared" si="9"/>
        <v>1</v>
      </c>
      <c r="T16">
        <f t="shared" si="10"/>
        <v>1</v>
      </c>
      <c r="U16">
        <f t="shared" si="11"/>
        <v>0</v>
      </c>
    </row>
    <row r="17" spans="2:21" x14ac:dyDescent="0.25">
      <c r="B17" t="s">
        <v>15</v>
      </c>
      <c r="C17" s="7">
        <v>0</v>
      </c>
      <c r="D17" s="7">
        <v>0</v>
      </c>
      <c r="E17" s="7">
        <v>18.62</v>
      </c>
      <c r="F17" s="7">
        <v>0</v>
      </c>
      <c r="G17" s="7">
        <v>0</v>
      </c>
      <c r="H17" s="7">
        <v>1.4</v>
      </c>
      <c r="I17" s="7">
        <v>0</v>
      </c>
      <c r="J17" s="7">
        <v>0</v>
      </c>
      <c r="K17" s="7">
        <v>1.8</v>
      </c>
      <c r="M17">
        <f t="shared" si="3"/>
        <v>1</v>
      </c>
      <c r="N17">
        <f t="shared" si="4"/>
        <v>1</v>
      </c>
      <c r="O17">
        <f t="shared" si="5"/>
        <v>0</v>
      </c>
      <c r="P17">
        <f t="shared" si="6"/>
        <v>1</v>
      </c>
      <c r="Q17">
        <f t="shared" si="7"/>
        <v>1</v>
      </c>
      <c r="R17">
        <f t="shared" si="8"/>
        <v>1</v>
      </c>
      <c r="S17">
        <f t="shared" si="9"/>
        <v>1</v>
      </c>
      <c r="T17">
        <f t="shared" si="10"/>
        <v>1</v>
      </c>
      <c r="U17">
        <f t="shared" si="11"/>
        <v>0</v>
      </c>
    </row>
    <row r="18" spans="2:21" x14ac:dyDescent="0.25">
      <c r="B18" t="s">
        <v>16</v>
      </c>
      <c r="C18" s="7">
        <v>542.64</v>
      </c>
      <c r="D18" s="7">
        <v>0</v>
      </c>
      <c r="E18" s="7">
        <v>14400</v>
      </c>
      <c r="F18" s="7">
        <v>58.92</v>
      </c>
      <c r="G18" s="7">
        <v>0</v>
      </c>
      <c r="H18" s="7">
        <v>14400</v>
      </c>
      <c r="I18" s="7">
        <v>32.72</v>
      </c>
      <c r="J18" s="7">
        <v>0</v>
      </c>
      <c r="K18" s="7">
        <v>14400</v>
      </c>
      <c r="M18">
        <f t="shared" si="3"/>
        <v>0</v>
      </c>
      <c r="N18">
        <f t="shared" si="4"/>
        <v>1</v>
      </c>
      <c r="O18">
        <f t="shared" si="5"/>
        <v>1</v>
      </c>
      <c r="P18">
        <f t="shared" si="6"/>
        <v>0</v>
      </c>
      <c r="Q18">
        <f t="shared" si="7"/>
        <v>1</v>
      </c>
      <c r="R18">
        <f t="shared" si="8"/>
        <v>1</v>
      </c>
      <c r="S18">
        <f t="shared" si="9"/>
        <v>1</v>
      </c>
      <c r="T18">
        <f t="shared" si="10"/>
        <v>1</v>
      </c>
      <c r="U18">
        <f t="shared" si="11"/>
        <v>1</v>
      </c>
    </row>
    <row r="19" spans="2:21" x14ac:dyDescent="0.25">
      <c r="B19" t="s">
        <v>17</v>
      </c>
      <c r="C19" s="7">
        <v>523.55999999999995</v>
      </c>
      <c r="D19" s="7">
        <v>0</v>
      </c>
      <c r="E19" s="7">
        <v>14400</v>
      </c>
      <c r="F19" s="7">
        <v>447.72</v>
      </c>
      <c r="G19" s="7">
        <v>0</v>
      </c>
      <c r="H19" s="7">
        <v>14400</v>
      </c>
      <c r="I19" s="7">
        <v>519.20000000000005</v>
      </c>
      <c r="J19" s="7">
        <v>0</v>
      </c>
      <c r="K19" s="7">
        <v>14400</v>
      </c>
      <c r="M19">
        <f t="shared" si="3"/>
        <v>0</v>
      </c>
      <c r="N19">
        <f t="shared" si="4"/>
        <v>1</v>
      </c>
      <c r="O19">
        <f t="shared" si="5"/>
        <v>1</v>
      </c>
      <c r="P19">
        <f t="shared" si="6"/>
        <v>1</v>
      </c>
      <c r="Q19">
        <f t="shared" si="7"/>
        <v>1</v>
      </c>
      <c r="R19">
        <f t="shared" si="8"/>
        <v>1</v>
      </c>
      <c r="S19">
        <f t="shared" si="9"/>
        <v>0</v>
      </c>
      <c r="T19">
        <f t="shared" si="10"/>
        <v>1</v>
      </c>
      <c r="U19">
        <f t="shared" si="11"/>
        <v>1</v>
      </c>
    </row>
    <row r="20" spans="2:21" x14ac:dyDescent="0.25">
      <c r="B20" t="s">
        <v>18</v>
      </c>
      <c r="C20" s="7">
        <v>614.6</v>
      </c>
      <c r="D20" s="7">
        <v>0</v>
      </c>
      <c r="E20" s="7">
        <v>14400</v>
      </c>
      <c r="F20" s="7">
        <v>243.8</v>
      </c>
      <c r="G20" s="7">
        <v>0</v>
      </c>
      <c r="H20" s="7">
        <v>14400</v>
      </c>
      <c r="I20" s="7">
        <v>182.6</v>
      </c>
      <c r="J20" s="7">
        <v>0</v>
      </c>
      <c r="K20" s="7">
        <v>14400</v>
      </c>
      <c r="M20">
        <f t="shared" si="3"/>
        <v>0</v>
      </c>
      <c r="N20">
        <f t="shared" si="4"/>
        <v>1</v>
      </c>
      <c r="O20">
        <f t="shared" si="5"/>
        <v>1</v>
      </c>
      <c r="P20">
        <f t="shared" si="6"/>
        <v>0</v>
      </c>
      <c r="Q20">
        <f t="shared" si="7"/>
        <v>1</v>
      </c>
      <c r="R20">
        <f t="shared" si="8"/>
        <v>1</v>
      </c>
      <c r="S20">
        <f t="shared" si="9"/>
        <v>1</v>
      </c>
      <c r="T20">
        <f t="shared" si="10"/>
        <v>1</v>
      </c>
      <c r="U20">
        <f t="shared" si="11"/>
        <v>1</v>
      </c>
    </row>
    <row r="21" spans="2:21" x14ac:dyDescent="0.25">
      <c r="B21" t="s">
        <v>19</v>
      </c>
      <c r="C21" s="7">
        <v>1537.92</v>
      </c>
      <c r="D21" s="7">
        <v>0</v>
      </c>
      <c r="E21" s="7">
        <v>14400</v>
      </c>
      <c r="F21" s="7">
        <v>1129.68</v>
      </c>
      <c r="G21" s="7">
        <v>0</v>
      </c>
      <c r="H21" s="7">
        <v>14400</v>
      </c>
      <c r="I21" s="7">
        <v>874.68</v>
      </c>
      <c r="J21" s="7">
        <v>2.44</v>
      </c>
      <c r="K21" s="7">
        <v>14400</v>
      </c>
      <c r="M21">
        <f t="shared" si="3"/>
        <v>0</v>
      </c>
      <c r="N21">
        <f t="shared" si="4"/>
        <v>0</v>
      </c>
      <c r="O21">
        <f t="shared" si="5"/>
        <v>1</v>
      </c>
      <c r="P21">
        <f t="shared" si="6"/>
        <v>0</v>
      </c>
      <c r="Q21">
        <f t="shared" si="7"/>
        <v>0</v>
      </c>
      <c r="R21">
        <f t="shared" si="8"/>
        <v>1</v>
      </c>
      <c r="S21">
        <f t="shared" si="9"/>
        <v>1</v>
      </c>
      <c r="T21">
        <f t="shared" si="10"/>
        <v>1</v>
      </c>
      <c r="U21">
        <f t="shared" si="11"/>
        <v>1</v>
      </c>
    </row>
    <row r="22" spans="2:21" x14ac:dyDescent="0.25">
      <c r="B22" t="s">
        <v>20</v>
      </c>
      <c r="C22" s="7">
        <v>331</v>
      </c>
      <c r="D22" s="7">
        <v>0</v>
      </c>
      <c r="E22" s="7">
        <v>14400</v>
      </c>
      <c r="F22" s="7">
        <v>205.24</v>
      </c>
      <c r="G22" s="7">
        <v>0</v>
      </c>
      <c r="H22" s="7">
        <v>14400</v>
      </c>
      <c r="I22" s="7">
        <v>253.84</v>
      </c>
      <c r="J22" s="7">
        <v>0</v>
      </c>
      <c r="K22" s="7">
        <v>14400</v>
      </c>
      <c r="M22">
        <f t="shared" si="3"/>
        <v>0</v>
      </c>
      <c r="N22">
        <f t="shared" si="4"/>
        <v>1</v>
      </c>
      <c r="O22">
        <f t="shared" si="5"/>
        <v>1</v>
      </c>
      <c r="P22">
        <f t="shared" si="6"/>
        <v>1</v>
      </c>
      <c r="Q22">
        <f t="shared" si="7"/>
        <v>1</v>
      </c>
      <c r="R22">
        <f t="shared" si="8"/>
        <v>1</v>
      </c>
      <c r="S22">
        <f t="shared" si="9"/>
        <v>0</v>
      </c>
      <c r="T22">
        <f t="shared" si="10"/>
        <v>1</v>
      </c>
      <c r="U22">
        <f t="shared" si="11"/>
        <v>1</v>
      </c>
    </row>
    <row r="23" spans="2:21" x14ac:dyDescent="0.25">
      <c r="B23" t="s">
        <v>21</v>
      </c>
      <c r="C23" s="7">
        <v>17.899999999999999</v>
      </c>
      <c r="D23" s="7">
        <v>0</v>
      </c>
      <c r="E23" s="7">
        <v>14400</v>
      </c>
      <c r="F23" s="7">
        <v>0</v>
      </c>
      <c r="G23" s="7">
        <v>0</v>
      </c>
      <c r="H23" s="7">
        <v>301.8</v>
      </c>
      <c r="I23" s="7">
        <v>0</v>
      </c>
      <c r="J23" s="7">
        <v>0</v>
      </c>
      <c r="K23" s="7">
        <v>591.4</v>
      </c>
      <c r="M23">
        <f t="shared" si="3"/>
        <v>0</v>
      </c>
      <c r="N23">
        <f t="shared" si="4"/>
        <v>1</v>
      </c>
      <c r="O23">
        <f t="shared" si="5"/>
        <v>0</v>
      </c>
      <c r="P23">
        <f t="shared" si="6"/>
        <v>1</v>
      </c>
      <c r="Q23">
        <f t="shared" si="7"/>
        <v>1</v>
      </c>
      <c r="R23">
        <f t="shared" si="8"/>
        <v>1</v>
      </c>
      <c r="S23">
        <f t="shared" si="9"/>
        <v>1</v>
      </c>
      <c r="T23">
        <f t="shared" si="10"/>
        <v>1</v>
      </c>
      <c r="U23">
        <f t="shared" si="11"/>
        <v>0</v>
      </c>
    </row>
    <row r="24" spans="2:21" x14ac:dyDescent="0.25">
      <c r="B24" t="s">
        <v>22</v>
      </c>
      <c r="C24" s="7">
        <v>83.8</v>
      </c>
      <c r="D24" s="7">
        <v>0</v>
      </c>
      <c r="E24" s="7">
        <v>14400</v>
      </c>
      <c r="F24" s="7">
        <v>0</v>
      </c>
      <c r="G24" s="7">
        <v>0</v>
      </c>
      <c r="H24" s="7">
        <v>215</v>
      </c>
      <c r="I24" s="7">
        <v>0</v>
      </c>
      <c r="J24" s="7">
        <v>0</v>
      </c>
      <c r="K24" s="7">
        <v>2203.3000000000002</v>
      </c>
      <c r="M24">
        <f t="shared" si="3"/>
        <v>0</v>
      </c>
      <c r="N24">
        <f t="shared" si="4"/>
        <v>1</v>
      </c>
      <c r="O24">
        <f t="shared" si="5"/>
        <v>0</v>
      </c>
      <c r="P24">
        <f t="shared" si="6"/>
        <v>1</v>
      </c>
      <c r="Q24">
        <f t="shared" si="7"/>
        <v>1</v>
      </c>
      <c r="R24">
        <f t="shared" si="8"/>
        <v>1</v>
      </c>
      <c r="S24">
        <f t="shared" si="9"/>
        <v>1</v>
      </c>
      <c r="T24">
        <f t="shared" si="10"/>
        <v>1</v>
      </c>
      <c r="U24">
        <f t="shared" si="11"/>
        <v>0</v>
      </c>
    </row>
    <row r="25" spans="2:21" x14ac:dyDescent="0.25">
      <c r="B25" t="s">
        <v>23</v>
      </c>
      <c r="C25" s="7">
        <v>0</v>
      </c>
      <c r="D25" s="7">
        <v>0</v>
      </c>
      <c r="E25" s="7">
        <v>7271.83</v>
      </c>
      <c r="F25" s="7">
        <v>0</v>
      </c>
      <c r="G25" s="7">
        <v>0</v>
      </c>
      <c r="H25" s="7">
        <v>151.30000000000001</v>
      </c>
      <c r="I25" s="7">
        <v>0</v>
      </c>
      <c r="J25" s="7">
        <v>0</v>
      </c>
      <c r="K25" s="7">
        <v>125.8</v>
      </c>
      <c r="M25">
        <f t="shared" si="3"/>
        <v>1</v>
      </c>
      <c r="N25">
        <f t="shared" si="4"/>
        <v>1</v>
      </c>
      <c r="O25">
        <f t="shared" si="5"/>
        <v>0</v>
      </c>
      <c r="P25">
        <f t="shared" si="6"/>
        <v>1</v>
      </c>
      <c r="Q25">
        <f t="shared" si="7"/>
        <v>1</v>
      </c>
      <c r="R25">
        <f t="shared" si="8"/>
        <v>0</v>
      </c>
      <c r="S25">
        <f t="shared" si="9"/>
        <v>1</v>
      </c>
      <c r="T25">
        <f t="shared" si="10"/>
        <v>1</v>
      </c>
      <c r="U25">
        <f t="shared" si="11"/>
        <v>1</v>
      </c>
    </row>
    <row r="26" spans="2:21" x14ac:dyDescent="0.25">
      <c r="B26" t="s">
        <v>24</v>
      </c>
      <c r="C26" s="7">
        <v>0</v>
      </c>
      <c r="D26" s="7">
        <v>0</v>
      </c>
      <c r="E26" s="7">
        <v>10219.709999999999</v>
      </c>
      <c r="F26" s="7">
        <v>0</v>
      </c>
      <c r="G26" s="7">
        <v>0</v>
      </c>
      <c r="H26" s="7">
        <v>22</v>
      </c>
      <c r="I26" s="7">
        <v>0</v>
      </c>
      <c r="J26" s="7">
        <v>0</v>
      </c>
      <c r="K26" s="7">
        <v>56.5</v>
      </c>
      <c r="M26">
        <f t="shared" si="3"/>
        <v>1</v>
      </c>
      <c r="N26">
        <f t="shared" si="4"/>
        <v>1</v>
      </c>
      <c r="O26">
        <f t="shared" si="5"/>
        <v>0</v>
      </c>
      <c r="P26">
        <f t="shared" si="6"/>
        <v>1</v>
      </c>
      <c r="Q26">
        <f t="shared" si="7"/>
        <v>1</v>
      </c>
      <c r="R26">
        <f t="shared" si="8"/>
        <v>1</v>
      </c>
      <c r="S26">
        <f t="shared" si="9"/>
        <v>1</v>
      </c>
      <c r="T26">
        <f t="shared" si="10"/>
        <v>1</v>
      </c>
      <c r="U26">
        <f t="shared" si="11"/>
        <v>0</v>
      </c>
    </row>
    <row r="27" spans="2:21" x14ac:dyDescent="0.25">
      <c r="B27" t="s">
        <v>25</v>
      </c>
      <c r="C27" s="7">
        <v>0</v>
      </c>
      <c r="D27" s="7">
        <v>0</v>
      </c>
      <c r="E27" s="7">
        <v>604.4</v>
      </c>
      <c r="F27" s="7">
        <v>0</v>
      </c>
      <c r="G27" s="7">
        <v>0</v>
      </c>
      <c r="H27" s="7">
        <v>28.7</v>
      </c>
      <c r="I27" s="7">
        <v>0</v>
      </c>
      <c r="J27" s="7">
        <v>0</v>
      </c>
      <c r="K27" s="7">
        <v>19.600000000000001</v>
      </c>
      <c r="M27">
        <f t="shared" si="3"/>
        <v>1</v>
      </c>
      <c r="N27">
        <f t="shared" si="4"/>
        <v>1</v>
      </c>
      <c r="O27">
        <f t="shared" si="5"/>
        <v>0</v>
      </c>
      <c r="P27">
        <f t="shared" si="6"/>
        <v>1</v>
      </c>
      <c r="Q27">
        <f t="shared" si="7"/>
        <v>1</v>
      </c>
      <c r="R27">
        <f t="shared" si="8"/>
        <v>0</v>
      </c>
      <c r="S27">
        <f t="shared" si="9"/>
        <v>1</v>
      </c>
      <c r="T27">
        <f t="shared" si="10"/>
        <v>1</v>
      </c>
      <c r="U27">
        <f t="shared" si="11"/>
        <v>1</v>
      </c>
    </row>
    <row r="28" spans="2:21" x14ac:dyDescent="0.25">
      <c r="B28" t="s">
        <v>26</v>
      </c>
      <c r="C28" s="7">
        <v>0</v>
      </c>
      <c r="D28" s="7">
        <v>0</v>
      </c>
      <c r="E28" s="7">
        <v>409.43</v>
      </c>
      <c r="F28" s="7">
        <v>0</v>
      </c>
      <c r="G28" s="7">
        <v>0</v>
      </c>
      <c r="H28" s="7">
        <v>7.6</v>
      </c>
      <c r="I28" s="7">
        <v>0</v>
      </c>
      <c r="J28" s="7">
        <v>0</v>
      </c>
      <c r="K28" s="7">
        <v>8.9</v>
      </c>
      <c r="M28">
        <f t="shared" si="3"/>
        <v>1</v>
      </c>
      <c r="N28">
        <f t="shared" si="4"/>
        <v>1</v>
      </c>
      <c r="O28">
        <f t="shared" si="5"/>
        <v>0</v>
      </c>
      <c r="P28">
        <f t="shared" si="6"/>
        <v>1</v>
      </c>
      <c r="Q28">
        <f t="shared" si="7"/>
        <v>1</v>
      </c>
      <c r="R28">
        <f t="shared" si="8"/>
        <v>1</v>
      </c>
      <c r="S28">
        <f t="shared" si="9"/>
        <v>1</v>
      </c>
      <c r="T28">
        <f t="shared" si="10"/>
        <v>1</v>
      </c>
      <c r="U28">
        <f t="shared" si="11"/>
        <v>0</v>
      </c>
    </row>
    <row r="29" spans="2:21" x14ac:dyDescent="0.25">
      <c r="B29" t="s">
        <v>27</v>
      </c>
      <c r="C29" s="7">
        <v>0</v>
      </c>
      <c r="D29" s="7">
        <v>0</v>
      </c>
      <c r="E29" s="7">
        <v>526.75</v>
      </c>
      <c r="F29" s="7">
        <v>0</v>
      </c>
      <c r="G29" s="7">
        <v>0</v>
      </c>
      <c r="H29" s="7">
        <v>34.700000000000003</v>
      </c>
      <c r="I29" s="7">
        <v>0</v>
      </c>
      <c r="J29" s="7">
        <v>0</v>
      </c>
      <c r="K29" s="7">
        <v>36.6</v>
      </c>
      <c r="M29">
        <f t="shared" si="3"/>
        <v>1</v>
      </c>
      <c r="N29">
        <f t="shared" si="4"/>
        <v>1</v>
      </c>
      <c r="O29">
        <f t="shared" si="5"/>
        <v>0</v>
      </c>
      <c r="P29">
        <f t="shared" si="6"/>
        <v>1</v>
      </c>
      <c r="Q29">
        <f t="shared" si="7"/>
        <v>1</v>
      </c>
      <c r="R29">
        <f t="shared" si="8"/>
        <v>1</v>
      </c>
      <c r="S29">
        <f t="shared" si="9"/>
        <v>1</v>
      </c>
      <c r="T29">
        <f t="shared" si="10"/>
        <v>1</v>
      </c>
      <c r="U29">
        <f t="shared" si="11"/>
        <v>0</v>
      </c>
    </row>
    <row r="30" spans="2:21" x14ac:dyDescent="0.25">
      <c r="B30" t="s">
        <v>28</v>
      </c>
      <c r="C30" s="7">
        <v>0</v>
      </c>
      <c r="D30" s="7">
        <v>0</v>
      </c>
      <c r="E30" s="7">
        <v>22.83</v>
      </c>
      <c r="F30" s="7">
        <v>0</v>
      </c>
      <c r="G30" s="7">
        <v>0</v>
      </c>
      <c r="H30" s="7">
        <v>6.9</v>
      </c>
      <c r="I30" s="7">
        <v>0</v>
      </c>
      <c r="J30" s="7">
        <v>0</v>
      </c>
      <c r="K30" s="7">
        <v>7.6</v>
      </c>
      <c r="M30">
        <f t="shared" si="3"/>
        <v>1</v>
      </c>
      <c r="N30">
        <f t="shared" si="4"/>
        <v>1</v>
      </c>
      <c r="O30">
        <f t="shared" si="5"/>
        <v>0</v>
      </c>
      <c r="P30">
        <f t="shared" si="6"/>
        <v>1</v>
      </c>
      <c r="Q30">
        <f t="shared" si="7"/>
        <v>1</v>
      </c>
      <c r="R30">
        <f t="shared" si="8"/>
        <v>1</v>
      </c>
      <c r="S30">
        <f t="shared" si="9"/>
        <v>1</v>
      </c>
      <c r="T30">
        <f t="shared" si="10"/>
        <v>1</v>
      </c>
      <c r="U30">
        <f t="shared" si="11"/>
        <v>0</v>
      </c>
    </row>
    <row r="31" spans="2:21" x14ac:dyDescent="0.25">
      <c r="B31" t="s">
        <v>29</v>
      </c>
      <c r="C31" s="7">
        <v>0</v>
      </c>
      <c r="D31" s="7">
        <v>0</v>
      </c>
      <c r="E31" s="7">
        <v>315.58999999999997</v>
      </c>
      <c r="F31" s="7">
        <v>0</v>
      </c>
      <c r="G31" s="7">
        <v>0</v>
      </c>
      <c r="H31" s="7">
        <v>31.4</v>
      </c>
      <c r="I31" s="7">
        <v>0</v>
      </c>
      <c r="J31" s="7">
        <v>0</v>
      </c>
      <c r="K31" s="7">
        <v>33.700000000000003</v>
      </c>
      <c r="M31">
        <f t="shared" si="3"/>
        <v>1</v>
      </c>
      <c r="N31">
        <f t="shared" si="4"/>
        <v>1</v>
      </c>
      <c r="O31">
        <f t="shared" si="5"/>
        <v>0</v>
      </c>
      <c r="P31">
        <f t="shared" si="6"/>
        <v>1</v>
      </c>
      <c r="Q31">
        <f t="shared" si="7"/>
        <v>1</v>
      </c>
      <c r="R31">
        <f t="shared" si="8"/>
        <v>1</v>
      </c>
      <c r="S31">
        <f t="shared" si="9"/>
        <v>1</v>
      </c>
      <c r="T31">
        <f t="shared" si="10"/>
        <v>1</v>
      </c>
      <c r="U31">
        <f t="shared" si="11"/>
        <v>0</v>
      </c>
    </row>
    <row r="32" spans="2:21" x14ac:dyDescent="0.25">
      <c r="B32" t="s">
        <v>30</v>
      </c>
      <c r="C32" s="7">
        <v>0</v>
      </c>
      <c r="D32" s="7">
        <v>0</v>
      </c>
      <c r="E32" s="7">
        <v>321.82</v>
      </c>
      <c r="F32" s="7">
        <v>0</v>
      </c>
      <c r="G32" s="7">
        <v>0</v>
      </c>
      <c r="H32" s="7">
        <v>13.4</v>
      </c>
      <c r="I32" s="7">
        <v>0</v>
      </c>
      <c r="J32" s="7">
        <v>0</v>
      </c>
      <c r="K32" s="7">
        <v>14.7</v>
      </c>
      <c r="M32">
        <f t="shared" si="3"/>
        <v>1</v>
      </c>
      <c r="N32">
        <f t="shared" si="4"/>
        <v>1</v>
      </c>
      <c r="O32">
        <f t="shared" si="5"/>
        <v>0</v>
      </c>
      <c r="P32">
        <f t="shared" si="6"/>
        <v>1</v>
      </c>
      <c r="Q32">
        <f t="shared" si="7"/>
        <v>1</v>
      </c>
      <c r="R32">
        <f t="shared" si="8"/>
        <v>1</v>
      </c>
      <c r="S32">
        <f t="shared" si="9"/>
        <v>1</v>
      </c>
      <c r="T32">
        <f t="shared" si="10"/>
        <v>1</v>
      </c>
      <c r="U32">
        <f t="shared" si="11"/>
        <v>0</v>
      </c>
    </row>
    <row r="33" spans="2:21" x14ac:dyDescent="0.25">
      <c r="B33" t="s">
        <v>31</v>
      </c>
      <c r="C33" s="7">
        <v>120.92</v>
      </c>
      <c r="D33" s="7">
        <v>0</v>
      </c>
      <c r="E33" s="7">
        <v>14400</v>
      </c>
      <c r="F33" s="7">
        <v>40.520000000000003</v>
      </c>
      <c r="G33" s="7">
        <v>0</v>
      </c>
      <c r="H33" s="7">
        <v>14400</v>
      </c>
      <c r="I33" s="7">
        <v>40.520000000000003</v>
      </c>
      <c r="J33" s="7">
        <v>40.520000000000003</v>
      </c>
      <c r="K33" s="7">
        <v>13011.7</v>
      </c>
      <c r="M33">
        <f t="shared" si="3"/>
        <v>0</v>
      </c>
      <c r="N33">
        <f t="shared" si="4"/>
        <v>0</v>
      </c>
      <c r="O33">
        <f t="shared" si="5"/>
        <v>0</v>
      </c>
      <c r="P33">
        <f t="shared" si="6"/>
        <v>1</v>
      </c>
      <c r="Q33">
        <f t="shared" si="7"/>
        <v>0</v>
      </c>
      <c r="R33">
        <f t="shared" si="8"/>
        <v>0</v>
      </c>
      <c r="S33">
        <f t="shared" si="9"/>
        <v>1</v>
      </c>
      <c r="T33">
        <f t="shared" si="10"/>
        <v>1</v>
      </c>
      <c r="U33">
        <f t="shared" si="11"/>
        <v>1</v>
      </c>
    </row>
    <row r="34" spans="2:21" x14ac:dyDescent="0.25">
      <c r="B34" t="s">
        <v>32</v>
      </c>
      <c r="C34" s="7">
        <v>36.520000000000003</v>
      </c>
      <c r="D34" s="7">
        <v>0</v>
      </c>
      <c r="E34" s="7">
        <v>14400</v>
      </c>
      <c r="F34" s="7">
        <v>0</v>
      </c>
      <c r="G34" s="7">
        <v>0</v>
      </c>
      <c r="H34" s="7">
        <v>2124.1</v>
      </c>
      <c r="I34" s="7">
        <v>0</v>
      </c>
      <c r="J34" s="7">
        <v>0</v>
      </c>
      <c r="K34" s="7">
        <v>28.6</v>
      </c>
      <c r="M34">
        <f t="shared" si="3"/>
        <v>0</v>
      </c>
      <c r="N34">
        <f t="shared" si="4"/>
        <v>1</v>
      </c>
      <c r="O34">
        <f t="shared" si="5"/>
        <v>0</v>
      </c>
      <c r="P34">
        <f t="shared" si="6"/>
        <v>1</v>
      </c>
      <c r="Q34">
        <f t="shared" si="7"/>
        <v>1</v>
      </c>
      <c r="R34">
        <f t="shared" si="8"/>
        <v>0</v>
      </c>
      <c r="S34">
        <f t="shared" si="9"/>
        <v>1</v>
      </c>
      <c r="T34">
        <f t="shared" si="10"/>
        <v>1</v>
      </c>
      <c r="U34">
        <f t="shared" si="11"/>
        <v>1</v>
      </c>
    </row>
    <row r="35" spans="2:21" x14ac:dyDescent="0.25">
      <c r="B35" t="s">
        <v>33</v>
      </c>
      <c r="C35" s="7">
        <v>0</v>
      </c>
      <c r="D35" s="7">
        <v>0</v>
      </c>
      <c r="E35" s="7">
        <v>37.200000000000003</v>
      </c>
      <c r="F35" s="7">
        <v>0</v>
      </c>
      <c r="G35" s="7">
        <v>0</v>
      </c>
      <c r="H35" s="7">
        <v>6.3</v>
      </c>
      <c r="I35" s="7">
        <v>0</v>
      </c>
      <c r="J35" s="7">
        <v>0</v>
      </c>
      <c r="K35" s="7">
        <v>26.8</v>
      </c>
      <c r="M35">
        <f t="shared" si="3"/>
        <v>1</v>
      </c>
      <c r="N35">
        <f t="shared" si="4"/>
        <v>1</v>
      </c>
      <c r="O35">
        <f t="shared" si="5"/>
        <v>0</v>
      </c>
      <c r="P35">
        <f t="shared" si="6"/>
        <v>1</v>
      </c>
      <c r="Q35">
        <f t="shared" si="7"/>
        <v>1</v>
      </c>
      <c r="R35">
        <f t="shared" si="8"/>
        <v>1</v>
      </c>
      <c r="S35">
        <f t="shared" si="9"/>
        <v>1</v>
      </c>
      <c r="T35">
        <f t="shared" si="10"/>
        <v>1</v>
      </c>
      <c r="U35">
        <f t="shared" si="11"/>
        <v>0</v>
      </c>
    </row>
    <row r="36" spans="2:21" x14ac:dyDescent="0.25">
      <c r="B36" t="s">
        <v>34</v>
      </c>
      <c r="C36" s="7">
        <v>4.8</v>
      </c>
      <c r="D36" s="7">
        <v>0</v>
      </c>
      <c r="E36" s="7">
        <v>14400</v>
      </c>
      <c r="F36" s="7">
        <v>4.6399999999999997</v>
      </c>
      <c r="G36" s="7">
        <v>0</v>
      </c>
      <c r="H36" s="7">
        <v>14400</v>
      </c>
      <c r="I36" s="7">
        <v>0</v>
      </c>
      <c r="J36" s="7">
        <v>0</v>
      </c>
      <c r="K36" s="7">
        <v>1330.7</v>
      </c>
      <c r="M36">
        <f t="shared" si="3"/>
        <v>0</v>
      </c>
      <c r="N36">
        <f t="shared" si="4"/>
        <v>1</v>
      </c>
      <c r="O36">
        <f t="shared" si="5"/>
        <v>0</v>
      </c>
      <c r="P36">
        <f t="shared" si="6"/>
        <v>0</v>
      </c>
      <c r="Q36">
        <f t="shared" si="7"/>
        <v>1</v>
      </c>
      <c r="R36">
        <f t="shared" si="8"/>
        <v>0</v>
      </c>
      <c r="S36">
        <f t="shared" si="9"/>
        <v>1</v>
      </c>
      <c r="T36">
        <f t="shared" si="10"/>
        <v>1</v>
      </c>
      <c r="U36">
        <f t="shared" si="11"/>
        <v>1</v>
      </c>
    </row>
    <row r="37" spans="2:21" x14ac:dyDescent="0.25">
      <c r="B37" t="s">
        <v>35</v>
      </c>
      <c r="C37" s="7">
        <v>0</v>
      </c>
      <c r="D37" s="7">
        <v>0</v>
      </c>
      <c r="E37" s="7">
        <v>12155.53</v>
      </c>
      <c r="F37" s="7">
        <v>0</v>
      </c>
      <c r="G37" s="7">
        <v>0</v>
      </c>
      <c r="H37" s="7">
        <v>1127.0999999999999</v>
      </c>
      <c r="I37" s="7">
        <v>0</v>
      </c>
      <c r="J37" s="7">
        <v>0</v>
      </c>
      <c r="K37" s="7">
        <v>9888.9</v>
      </c>
      <c r="M37">
        <f t="shared" si="3"/>
        <v>1</v>
      </c>
      <c r="N37">
        <f t="shared" si="4"/>
        <v>1</v>
      </c>
      <c r="O37">
        <f t="shared" si="5"/>
        <v>0</v>
      </c>
      <c r="P37">
        <f t="shared" si="6"/>
        <v>1</v>
      </c>
      <c r="Q37">
        <f t="shared" si="7"/>
        <v>1</v>
      </c>
      <c r="R37">
        <f t="shared" si="8"/>
        <v>1</v>
      </c>
      <c r="S37">
        <f t="shared" si="9"/>
        <v>1</v>
      </c>
      <c r="T37">
        <f t="shared" si="10"/>
        <v>1</v>
      </c>
      <c r="U37">
        <f t="shared" si="11"/>
        <v>0</v>
      </c>
    </row>
    <row r="38" spans="2:21" x14ac:dyDescent="0.25">
      <c r="B38" t="s">
        <v>36</v>
      </c>
      <c r="C38" s="7">
        <v>0</v>
      </c>
      <c r="D38" s="7">
        <v>0</v>
      </c>
      <c r="E38" s="7">
        <v>460.73</v>
      </c>
      <c r="F38" s="7">
        <v>0</v>
      </c>
      <c r="G38" s="7">
        <v>0</v>
      </c>
      <c r="H38" s="7">
        <v>25.3</v>
      </c>
      <c r="I38" s="7">
        <v>0</v>
      </c>
      <c r="J38" s="7">
        <v>0</v>
      </c>
      <c r="K38" s="7">
        <v>22.8</v>
      </c>
      <c r="M38">
        <f t="shared" si="3"/>
        <v>1</v>
      </c>
      <c r="N38">
        <f t="shared" si="4"/>
        <v>1</v>
      </c>
      <c r="O38">
        <f t="shared" si="5"/>
        <v>0</v>
      </c>
      <c r="P38">
        <f t="shared" si="6"/>
        <v>1</v>
      </c>
      <c r="Q38">
        <f t="shared" si="7"/>
        <v>1</v>
      </c>
      <c r="R38">
        <f t="shared" si="8"/>
        <v>0</v>
      </c>
      <c r="S38">
        <f t="shared" si="9"/>
        <v>1</v>
      </c>
      <c r="T38">
        <f t="shared" si="10"/>
        <v>1</v>
      </c>
      <c r="U38">
        <f t="shared" si="11"/>
        <v>1</v>
      </c>
    </row>
    <row r="39" spans="2:21" x14ac:dyDescent="0.25">
      <c r="B39" t="s">
        <v>37</v>
      </c>
      <c r="C39" s="7">
        <v>0</v>
      </c>
      <c r="D39" s="7">
        <v>0</v>
      </c>
      <c r="E39" s="7">
        <v>23.61</v>
      </c>
      <c r="F39" s="7">
        <v>0</v>
      </c>
      <c r="G39" s="7">
        <v>0</v>
      </c>
      <c r="H39" s="7">
        <v>7.2</v>
      </c>
      <c r="I39" s="7">
        <v>0</v>
      </c>
      <c r="J39" s="7">
        <v>0</v>
      </c>
      <c r="K39" s="7">
        <v>9</v>
      </c>
      <c r="M39">
        <f t="shared" si="3"/>
        <v>1</v>
      </c>
      <c r="N39">
        <f t="shared" si="4"/>
        <v>1</v>
      </c>
      <c r="O39">
        <f t="shared" si="5"/>
        <v>0</v>
      </c>
      <c r="P39">
        <f t="shared" si="6"/>
        <v>1</v>
      </c>
      <c r="Q39">
        <f t="shared" si="7"/>
        <v>1</v>
      </c>
      <c r="R39">
        <f t="shared" si="8"/>
        <v>1</v>
      </c>
      <c r="S39">
        <f t="shared" si="9"/>
        <v>1</v>
      </c>
      <c r="T39">
        <f t="shared" si="10"/>
        <v>1</v>
      </c>
      <c r="U39">
        <f t="shared" si="11"/>
        <v>0</v>
      </c>
    </row>
    <row r="40" spans="2:21" x14ac:dyDescent="0.25">
      <c r="B40" t="s">
        <v>38</v>
      </c>
      <c r="C40" s="7">
        <v>0</v>
      </c>
      <c r="D40" s="7">
        <v>0</v>
      </c>
      <c r="E40" s="7">
        <v>21.9</v>
      </c>
      <c r="F40" s="7">
        <v>0</v>
      </c>
      <c r="G40" s="7">
        <v>0</v>
      </c>
      <c r="H40" s="7">
        <v>3.2</v>
      </c>
      <c r="I40" s="7">
        <v>0</v>
      </c>
      <c r="J40" s="7">
        <v>0</v>
      </c>
      <c r="K40" s="7">
        <v>4.2</v>
      </c>
      <c r="M40">
        <f t="shared" si="3"/>
        <v>1</v>
      </c>
      <c r="N40">
        <f t="shared" si="4"/>
        <v>1</v>
      </c>
      <c r="O40">
        <f t="shared" si="5"/>
        <v>0</v>
      </c>
      <c r="P40">
        <f t="shared" si="6"/>
        <v>1</v>
      </c>
      <c r="Q40">
        <f t="shared" si="7"/>
        <v>1</v>
      </c>
      <c r="R40">
        <f t="shared" si="8"/>
        <v>1</v>
      </c>
      <c r="S40">
        <f t="shared" si="9"/>
        <v>1</v>
      </c>
      <c r="T40">
        <f t="shared" si="10"/>
        <v>1</v>
      </c>
      <c r="U40">
        <f t="shared" si="11"/>
        <v>0</v>
      </c>
    </row>
    <row r="41" spans="2:21" x14ac:dyDescent="0.25">
      <c r="B41" t="s">
        <v>39</v>
      </c>
      <c r="C41" s="7">
        <v>0</v>
      </c>
      <c r="D41" s="7">
        <v>0</v>
      </c>
      <c r="E41" s="7">
        <v>55.13</v>
      </c>
      <c r="F41" s="7">
        <v>0</v>
      </c>
      <c r="G41" s="7">
        <v>0</v>
      </c>
      <c r="H41" s="7">
        <v>8.5</v>
      </c>
      <c r="I41" s="7">
        <v>0</v>
      </c>
      <c r="J41" s="7">
        <v>0</v>
      </c>
      <c r="K41" s="7">
        <v>23</v>
      </c>
      <c r="M41">
        <f t="shared" si="3"/>
        <v>1</v>
      </c>
      <c r="N41">
        <f t="shared" si="4"/>
        <v>1</v>
      </c>
      <c r="O41">
        <f t="shared" si="5"/>
        <v>0</v>
      </c>
      <c r="P41">
        <f t="shared" si="6"/>
        <v>1</v>
      </c>
      <c r="Q41">
        <f t="shared" si="7"/>
        <v>1</v>
      </c>
      <c r="R41">
        <f t="shared" si="8"/>
        <v>1</v>
      </c>
      <c r="S41">
        <f t="shared" si="9"/>
        <v>1</v>
      </c>
      <c r="T41">
        <f t="shared" si="10"/>
        <v>1</v>
      </c>
      <c r="U41">
        <f t="shared" si="11"/>
        <v>0</v>
      </c>
    </row>
    <row r="42" spans="2:21" x14ac:dyDescent="0.25">
      <c r="B42" t="s">
        <v>40</v>
      </c>
      <c r="C42" s="7">
        <v>0</v>
      </c>
      <c r="D42" s="7">
        <v>0</v>
      </c>
      <c r="E42" s="7">
        <v>194.04</v>
      </c>
      <c r="F42" s="7">
        <v>0</v>
      </c>
      <c r="G42" s="7">
        <v>0</v>
      </c>
      <c r="H42" s="7">
        <v>18.899999999999999</v>
      </c>
      <c r="I42" s="7">
        <v>0</v>
      </c>
      <c r="J42" s="7">
        <v>0</v>
      </c>
      <c r="K42" s="7">
        <v>13.1</v>
      </c>
      <c r="M42">
        <f t="shared" si="3"/>
        <v>1</v>
      </c>
      <c r="N42">
        <f t="shared" si="4"/>
        <v>1</v>
      </c>
      <c r="O42">
        <f t="shared" si="5"/>
        <v>0</v>
      </c>
      <c r="P42">
        <f t="shared" si="6"/>
        <v>1</v>
      </c>
      <c r="Q42">
        <f t="shared" si="7"/>
        <v>1</v>
      </c>
      <c r="R42">
        <f t="shared" si="8"/>
        <v>0</v>
      </c>
      <c r="S42">
        <f t="shared" si="9"/>
        <v>1</v>
      </c>
      <c r="T42">
        <f t="shared" si="10"/>
        <v>1</v>
      </c>
      <c r="U42">
        <f t="shared" si="11"/>
        <v>1</v>
      </c>
    </row>
    <row r="43" spans="2:21" x14ac:dyDescent="0.25">
      <c r="B43" t="s">
        <v>41</v>
      </c>
      <c r="C43" s="7">
        <v>0</v>
      </c>
      <c r="D43" s="7">
        <v>0</v>
      </c>
      <c r="E43" s="7">
        <v>13.95</v>
      </c>
      <c r="F43" s="7">
        <v>0</v>
      </c>
      <c r="G43" s="7">
        <v>0</v>
      </c>
      <c r="H43" s="7">
        <v>2.6</v>
      </c>
      <c r="I43" s="7">
        <v>0</v>
      </c>
      <c r="J43" s="7">
        <v>0</v>
      </c>
      <c r="K43" s="7">
        <v>3.4</v>
      </c>
      <c r="M43">
        <f t="shared" si="3"/>
        <v>1</v>
      </c>
      <c r="N43">
        <f t="shared" si="4"/>
        <v>1</v>
      </c>
      <c r="O43">
        <f t="shared" si="5"/>
        <v>0</v>
      </c>
      <c r="P43">
        <f t="shared" si="6"/>
        <v>1</v>
      </c>
      <c r="Q43">
        <f t="shared" si="7"/>
        <v>1</v>
      </c>
      <c r="R43">
        <f t="shared" si="8"/>
        <v>1</v>
      </c>
      <c r="S43">
        <f t="shared" si="9"/>
        <v>1</v>
      </c>
      <c r="T43">
        <f t="shared" si="10"/>
        <v>1</v>
      </c>
      <c r="U43">
        <f t="shared" si="11"/>
        <v>0</v>
      </c>
    </row>
    <row r="44" spans="2:21" x14ac:dyDescent="0.25">
      <c r="B44" t="s">
        <v>42</v>
      </c>
      <c r="C44" s="7">
        <v>0</v>
      </c>
      <c r="D44" s="7">
        <v>0</v>
      </c>
      <c r="E44" s="7">
        <v>6.29</v>
      </c>
      <c r="F44" s="7">
        <v>0</v>
      </c>
      <c r="G44" s="7">
        <v>0</v>
      </c>
      <c r="H44" s="7">
        <v>2.7</v>
      </c>
      <c r="I44" s="7">
        <v>0</v>
      </c>
      <c r="J44" s="7">
        <v>0</v>
      </c>
      <c r="K44" s="7">
        <v>3.7</v>
      </c>
      <c r="M44">
        <f t="shared" si="3"/>
        <v>1</v>
      </c>
      <c r="N44">
        <f t="shared" si="4"/>
        <v>1</v>
      </c>
      <c r="O44">
        <f t="shared" si="5"/>
        <v>0</v>
      </c>
      <c r="P44">
        <f t="shared" si="6"/>
        <v>1</v>
      </c>
      <c r="Q44">
        <f t="shared" si="7"/>
        <v>1</v>
      </c>
      <c r="R44">
        <f t="shared" si="8"/>
        <v>1</v>
      </c>
      <c r="S44">
        <f t="shared" si="9"/>
        <v>1</v>
      </c>
      <c r="T44">
        <f t="shared" si="10"/>
        <v>1</v>
      </c>
      <c r="U44">
        <f t="shared" si="11"/>
        <v>0</v>
      </c>
    </row>
    <row r="45" spans="2:21" x14ac:dyDescent="0.25">
      <c r="B45" t="s">
        <v>43</v>
      </c>
      <c r="C45" s="7">
        <v>0</v>
      </c>
      <c r="D45" s="7">
        <v>0</v>
      </c>
      <c r="E45" s="7">
        <v>16.690000000000001</v>
      </c>
      <c r="F45" s="7">
        <v>0</v>
      </c>
      <c r="G45" s="7">
        <v>0</v>
      </c>
      <c r="H45" s="7">
        <v>2.8</v>
      </c>
      <c r="I45" s="7">
        <v>0</v>
      </c>
      <c r="J45" s="7">
        <v>0</v>
      </c>
      <c r="K45" s="7">
        <v>3.7</v>
      </c>
      <c r="M45">
        <f t="shared" si="3"/>
        <v>1</v>
      </c>
      <c r="N45">
        <f t="shared" si="4"/>
        <v>1</v>
      </c>
      <c r="O45">
        <f t="shared" si="5"/>
        <v>0</v>
      </c>
      <c r="P45">
        <f t="shared" si="6"/>
        <v>1</v>
      </c>
      <c r="Q45">
        <f t="shared" si="7"/>
        <v>1</v>
      </c>
      <c r="R45">
        <f t="shared" si="8"/>
        <v>1</v>
      </c>
      <c r="S45">
        <f t="shared" si="9"/>
        <v>1</v>
      </c>
      <c r="T45">
        <f t="shared" si="10"/>
        <v>1</v>
      </c>
      <c r="U45">
        <f t="shared" si="11"/>
        <v>0</v>
      </c>
    </row>
    <row r="46" spans="2:21" x14ac:dyDescent="0.25">
      <c r="B46" t="s">
        <v>44</v>
      </c>
      <c r="C46" s="7">
        <v>0</v>
      </c>
      <c r="D46" s="7">
        <v>0</v>
      </c>
      <c r="E46" s="7">
        <v>13.56</v>
      </c>
      <c r="F46" s="7">
        <v>0</v>
      </c>
      <c r="G46" s="7">
        <v>0</v>
      </c>
      <c r="H46" s="7">
        <v>3.3</v>
      </c>
      <c r="I46" s="7">
        <v>0</v>
      </c>
      <c r="J46" s="7">
        <v>0</v>
      </c>
      <c r="K46" s="7">
        <v>4.4000000000000004</v>
      </c>
      <c r="M46">
        <f t="shared" si="3"/>
        <v>1</v>
      </c>
      <c r="N46">
        <f t="shared" si="4"/>
        <v>1</v>
      </c>
      <c r="O46">
        <f t="shared" si="5"/>
        <v>0</v>
      </c>
      <c r="P46">
        <f t="shared" si="6"/>
        <v>1</v>
      </c>
      <c r="Q46">
        <f t="shared" si="7"/>
        <v>1</v>
      </c>
      <c r="R46">
        <f t="shared" si="8"/>
        <v>1</v>
      </c>
      <c r="S46">
        <f t="shared" si="9"/>
        <v>1</v>
      </c>
      <c r="T46">
        <f t="shared" si="10"/>
        <v>1</v>
      </c>
      <c r="U46">
        <f t="shared" si="11"/>
        <v>0</v>
      </c>
    </row>
    <row r="47" spans="2:21" x14ac:dyDescent="0.25">
      <c r="B47" t="s">
        <v>45</v>
      </c>
      <c r="C47" s="7">
        <v>0</v>
      </c>
      <c r="D47" s="7">
        <v>0</v>
      </c>
      <c r="E47" s="7">
        <v>37.619999999999997</v>
      </c>
      <c r="F47" s="7">
        <v>0</v>
      </c>
      <c r="G47" s="7">
        <v>0</v>
      </c>
      <c r="H47" s="7">
        <v>4.9000000000000004</v>
      </c>
      <c r="I47" s="7">
        <v>0</v>
      </c>
      <c r="J47" s="7">
        <v>0</v>
      </c>
      <c r="K47" s="7">
        <v>6.5</v>
      </c>
      <c r="M47">
        <f t="shared" si="3"/>
        <v>1</v>
      </c>
      <c r="N47">
        <f t="shared" si="4"/>
        <v>1</v>
      </c>
      <c r="O47">
        <f t="shared" si="5"/>
        <v>0</v>
      </c>
      <c r="P47">
        <f t="shared" si="6"/>
        <v>1</v>
      </c>
      <c r="Q47">
        <f t="shared" si="7"/>
        <v>1</v>
      </c>
      <c r="R47">
        <f t="shared" si="8"/>
        <v>1</v>
      </c>
      <c r="S47">
        <f t="shared" si="9"/>
        <v>1</v>
      </c>
      <c r="T47">
        <f t="shared" si="10"/>
        <v>1</v>
      </c>
      <c r="U47">
        <f t="shared" si="11"/>
        <v>0</v>
      </c>
    </row>
    <row r="48" spans="2:21" x14ac:dyDescent="0.25">
      <c r="B48" t="s">
        <v>9</v>
      </c>
      <c r="C48" s="7">
        <v>1131.32</v>
      </c>
      <c r="D48" s="7">
        <v>0</v>
      </c>
      <c r="E48" s="7">
        <v>14400</v>
      </c>
      <c r="F48" s="7">
        <v>743.32</v>
      </c>
      <c r="G48" s="7">
        <v>743.32</v>
      </c>
      <c r="H48" s="7">
        <v>2586.1</v>
      </c>
      <c r="I48" s="7">
        <v>743.32</v>
      </c>
      <c r="J48" s="7">
        <v>743.32</v>
      </c>
      <c r="K48" s="7">
        <v>3332.5</v>
      </c>
      <c r="M48">
        <f t="shared" si="3"/>
        <v>0</v>
      </c>
      <c r="N48">
        <f t="shared" si="4"/>
        <v>0</v>
      </c>
      <c r="O48">
        <f t="shared" si="5"/>
        <v>0</v>
      </c>
      <c r="P48">
        <f t="shared" si="6"/>
        <v>1</v>
      </c>
      <c r="Q48">
        <f t="shared" si="7"/>
        <v>1</v>
      </c>
      <c r="R48">
        <f t="shared" si="8"/>
        <v>1</v>
      </c>
      <c r="S48">
        <f t="shared" si="9"/>
        <v>1</v>
      </c>
      <c r="T48">
        <f t="shared" si="10"/>
        <v>1</v>
      </c>
      <c r="U48">
        <f t="shared" si="11"/>
        <v>0</v>
      </c>
    </row>
    <row r="49" spans="2:21" x14ac:dyDescent="0.25">
      <c r="B49" t="s">
        <v>46</v>
      </c>
      <c r="C49" s="7">
        <v>1732.4</v>
      </c>
      <c r="D49" s="7">
        <v>0</v>
      </c>
      <c r="E49" s="7">
        <v>14400</v>
      </c>
      <c r="F49" s="7">
        <v>1310.5999999999999</v>
      </c>
      <c r="G49" s="7">
        <v>1310.5999999999999</v>
      </c>
      <c r="H49" s="7">
        <v>10185.6</v>
      </c>
      <c r="I49" s="7">
        <v>1310.5999999999999</v>
      </c>
      <c r="J49" s="7">
        <v>1310.5999999999999</v>
      </c>
      <c r="K49" s="7">
        <v>11387.3</v>
      </c>
      <c r="M49">
        <f t="shared" si="3"/>
        <v>0</v>
      </c>
      <c r="N49">
        <f t="shared" si="4"/>
        <v>0</v>
      </c>
      <c r="O49">
        <f t="shared" si="5"/>
        <v>0</v>
      </c>
      <c r="P49">
        <f t="shared" si="6"/>
        <v>1</v>
      </c>
      <c r="Q49">
        <f t="shared" si="7"/>
        <v>1</v>
      </c>
      <c r="R49">
        <f t="shared" si="8"/>
        <v>1</v>
      </c>
      <c r="S49">
        <f t="shared" si="9"/>
        <v>1</v>
      </c>
      <c r="T49">
        <f t="shared" si="10"/>
        <v>1</v>
      </c>
      <c r="U49">
        <f t="shared" si="11"/>
        <v>0</v>
      </c>
    </row>
    <row r="50" spans="2:21" x14ac:dyDescent="0.25">
      <c r="B50" t="s">
        <v>47</v>
      </c>
      <c r="C50" s="7">
        <v>448.56</v>
      </c>
      <c r="D50" s="7">
        <v>301.56</v>
      </c>
      <c r="E50" s="7">
        <v>14400</v>
      </c>
      <c r="F50" s="7">
        <v>428.04</v>
      </c>
      <c r="G50" s="7">
        <v>428.04</v>
      </c>
      <c r="H50" s="7">
        <v>1002</v>
      </c>
      <c r="I50" s="7">
        <v>428.04</v>
      </c>
      <c r="J50" s="7">
        <v>428.04</v>
      </c>
      <c r="K50" s="7">
        <v>1250.7</v>
      </c>
      <c r="M50">
        <f t="shared" si="3"/>
        <v>0</v>
      </c>
      <c r="N50">
        <f t="shared" si="4"/>
        <v>0</v>
      </c>
      <c r="O50">
        <f t="shared" si="5"/>
        <v>0</v>
      </c>
      <c r="P50">
        <f t="shared" si="6"/>
        <v>1</v>
      </c>
      <c r="Q50">
        <f t="shared" si="7"/>
        <v>1</v>
      </c>
      <c r="R50">
        <f t="shared" si="8"/>
        <v>1</v>
      </c>
      <c r="S50">
        <f t="shared" si="9"/>
        <v>1</v>
      </c>
      <c r="T50">
        <f t="shared" si="10"/>
        <v>1</v>
      </c>
      <c r="U50">
        <f t="shared" si="11"/>
        <v>0</v>
      </c>
    </row>
    <row r="51" spans="2:21" x14ac:dyDescent="0.25">
      <c r="B51" t="s">
        <v>48</v>
      </c>
      <c r="C51" s="7">
        <v>772</v>
      </c>
      <c r="D51" s="7">
        <v>450</v>
      </c>
      <c r="E51" s="7">
        <v>14400</v>
      </c>
      <c r="F51" s="7">
        <v>760.4</v>
      </c>
      <c r="G51" s="7">
        <v>760.4</v>
      </c>
      <c r="H51" s="7">
        <v>10523.6</v>
      </c>
      <c r="I51" s="7">
        <v>760.4</v>
      </c>
      <c r="J51" s="7">
        <v>516.04</v>
      </c>
      <c r="K51" s="7">
        <v>14400</v>
      </c>
      <c r="M51">
        <f t="shared" si="3"/>
        <v>0</v>
      </c>
      <c r="N51">
        <f t="shared" si="4"/>
        <v>0</v>
      </c>
      <c r="O51">
        <f t="shared" si="5"/>
        <v>0</v>
      </c>
      <c r="P51">
        <f t="shared" si="6"/>
        <v>1</v>
      </c>
      <c r="Q51">
        <f t="shared" si="7"/>
        <v>1</v>
      </c>
      <c r="R51">
        <f t="shared" si="8"/>
        <v>1</v>
      </c>
      <c r="S51">
        <f t="shared" si="9"/>
        <v>1</v>
      </c>
      <c r="T51">
        <f t="shared" si="10"/>
        <v>0</v>
      </c>
      <c r="U51">
        <f t="shared" si="11"/>
        <v>0</v>
      </c>
    </row>
    <row r="52" spans="2:21" x14ac:dyDescent="0.25">
      <c r="B52" t="s">
        <v>49</v>
      </c>
      <c r="C52" s="7">
        <v>509.6</v>
      </c>
      <c r="D52" s="7">
        <v>0</v>
      </c>
      <c r="E52" s="7">
        <v>14400</v>
      </c>
      <c r="F52" s="7">
        <v>440.72</v>
      </c>
      <c r="G52" s="7">
        <v>54.77</v>
      </c>
      <c r="H52" s="7">
        <v>14400</v>
      </c>
      <c r="I52" s="7">
        <v>452.04</v>
      </c>
      <c r="J52" s="7">
        <v>0</v>
      </c>
      <c r="K52" s="7">
        <v>14400</v>
      </c>
      <c r="M52">
        <f t="shared" si="3"/>
        <v>0</v>
      </c>
      <c r="N52">
        <f t="shared" si="4"/>
        <v>0</v>
      </c>
      <c r="O52">
        <f t="shared" si="5"/>
        <v>1</v>
      </c>
      <c r="P52">
        <f t="shared" si="6"/>
        <v>1</v>
      </c>
      <c r="Q52">
        <f t="shared" si="7"/>
        <v>1</v>
      </c>
      <c r="R52">
        <f t="shared" si="8"/>
        <v>1</v>
      </c>
      <c r="S52">
        <f t="shared" si="9"/>
        <v>0</v>
      </c>
      <c r="T52">
        <f t="shared" si="10"/>
        <v>0</v>
      </c>
      <c r="U52">
        <f t="shared" si="11"/>
        <v>1</v>
      </c>
    </row>
    <row r="53" spans="2:21" x14ac:dyDescent="0.25">
      <c r="B53" t="s">
        <v>50</v>
      </c>
      <c r="C53" s="7">
        <v>4.8</v>
      </c>
      <c r="D53" s="7">
        <v>0</v>
      </c>
      <c r="E53" s="7">
        <v>14400</v>
      </c>
      <c r="F53" s="7">
        <v>2</v>
      </c>
      <c r="G53" s="7">
        <v>0</v>
      </c>
      <c r="H53" s="7">
        <v>14400</v>
      </c>
      <c r="I53" s="7">
        <v>0</v>
      </c>
      <c r="J53" s="7">
        <v>0</v>
      </c>
      <c r="K53" s="7">
        <v>134.6</v>
      </c>
      <c r="M53">
        <f t="shared" si="3"/>
        <v>0</v>
      </c>
      <c r="N53">
        <f t="shared" si="4"/>
        <v>1</v>
      </c>
      <c r="O53">
        <f t="shared" si="5"/>
        <v>0</v>
      </c>
      <c r="P53">
        <f t="shared" si="6"/>
        <v>0</v>
      </c>
      <c r="Q53">
        <f t="shared" si="7"/>
        <v>1</v>
      </c>
      <c r="R53">
        <f t="shared" si="8"/>
        <v>0</v>
      </c>
      <c r="S53">
        <f t="shared" si="9"/>
        <v>1</v>
      </c>
      <c r="T53">
        <f t="shared" si="10"/>
        <v>1</v>
      </c>
      <c r="U53">
        <f t="shared" si="11"/>
        <v>1</v>
      </c>
    </row>
    <row r="54" spans="2:21" x14ac:dyDescent="0.25">
      <c r="B54" t="s">
        <v>51</v>
      </c>
      <c r="C54" s="7">
        <v>225.2</v>
      </c>
      <c r="D54" s="7">
        <v>0</v>
      </c>
      <c r="E54" s="7">
        <v>14400</v>
      </c>
      <c r="F54" s="7">
        <v>118.6</v>
      </c>
      <c r="G54" s="7">
        <v>118.6</v>
      </c>
      <c r="H54" s="7">
        <v>10171.200000000001</v>
      </c>
      <c r="I54" s="7">
        <v>118.6</v>
      </c>
      <c r="J54" s="7">
        <v>65.459999999999994</v>
      </c>
      <c r="K54" s="7">
        <v>14400</v>
      </c>
      <c r="M54">
        <f t="shared" si="3"/>
        <v>0</v>
      </c>
      <c r="N54">
        <f t="shared" si="4"/>
        <v>0</v>
      </c>
      <c r="O54">
        <f t="shared" si="5"/>
        <v>0</v>
      </c>
      <c r="P54">
        <f t="shared" si="6"/>
        <v>1</v>
      </c>
      <c r="Q54">
        <f t="shared" si="7"/>
        <v>1</v>
      </c>
      <c r="R54">
        <f t="shared" si="8"/>
        <v>1</v>
      </c>
      <c r="S54">
        <f t="shared" si="9"/>
        <v>1</v>
      </c>
      <c r="T54">
        <f t="shared" si="10"/>
        <v>0</v>
      </c>
      <c r="U54">
        <f t="shared" si="11"/>
        <v>0</v>
      </c>
    </row>
    <row r="55" spans="2:21" x14ac:dyDescent="0.25">
      <c r="B55" t="s">
        <v>52</v>
      </c>
      <c r="C55" s="7">
        <v>2.4</v>
      </c>
      <c r="D55" s="7">
        <v>0</v>
      </c>
      <c r="E55" s="7">
        <v>14400</v>
      </c>
      <c r="F55" s="7">
        <v>2.4</v>
      </c>
      <c r="G55" s="7">
        <v>0</v>
      </c>
      <c r="H55" s="7">
        <v>14400</v>
      </c>
      <c r="I55" s="7">
        <v>6.8</v>
      </c>
      <c r="J55" s="7">
        <v>0</v>
      </c>
      <c r="K55" s="7">
        <v>14400</v>
      </c>
      <c r="M55">
        <f t="shared" si="3"/>
        <v>1</v>
      </c>
      <c r="N55">
        <f t="shared" si="4"/>
        <v>1</v>
      </c>
      <c r="O55">
        <f t="shared" si="5"/>
        <v>1</v>
      </c>
      <c r="P55">
        <f t="shared" si="6"/>
        <v>1</v>
      </c>
      <c r="Q55">
        <f t="shared" si="7"/>
        <v>1</v>
      </c>
      <c r="R55">
        <f t="shared" si="8"/>
        <v>1</v>
      </c>
      <c r="S55">
        <f t="shared" si="9"/>
        <v>0</v>
      </c>
      <c r="T55">
        <f t="shared" si="10"/>
        <v>1</v>
      </c>
      <c r="U55">
        <f t="shared" si="11"/>
        <v>1</v>
      </c>
    </row>
    <row r="56" spans="2:21" x14ac:dyDescent="0.25">
      <c r="B56" t="s">
        <v>53</v>
      </c>
      <c r="C56" s="7">
        <v>0</v>
      </c>
      <c r="D56" s="7">
        <v>0</v>
      </c>
      <c r="E56" s="7">
        <v>7975.73</v>
      </c>
      <c r="F56" s="7">
        <v>0</v>
      </c>
      <c r="G56" s="7">
        <v>0</v>
      </c>
      <c r="H56" s="7">
        <v>434.4</v>
      </c>
      <c r="I56" s="7">
        <v>0</v>
      </c>
      <c r="J56" s="7">
        <v>0</v>
      </c>
      <c r="K56" s="7">
        <v>53.9</v>
      </c>
      <c r="M56">
        <f t="shared" si="3"/>
        <v>1</v>
      </c>
      <c r="N56">
        <f t="shared" si="4"/>
        <v>1</v>
      </c>
      <c r="O56">
        <f t="shared" si="5"/>
        <v>0</v>
      </c>
      <c r="P56">
        <f t="shared" si="6"/>
        <v>1</v>
      </c>
      <c r="Q56">
        <f t="shared" si="7"/>
        <v>1</v>
      </c>
      <c r="R56">
        <f t="shared" si="8"/>
        <v>0</v>
      </c>
      <c r="S56">
        <f t="shared" si="9"/>
        <v>1</v>
      </c>
      <c r="T56">
        <f t="shared" si="10"/>
        <v>1</v>
      </c>
      <c r="U56">
        <f t="shared" si="11"/>
        <v>1</v>
      </c>
    </row>
    <row r="57" spans="2:21" x14ac:dyDescent="0.25">
      <c r="B57" t="s">
        <v>54</v>
      </c>
      <c r="C57" s="7">
        <v>193.6</v>
      </c>
      <c r="D57" s="7">
        <v>184.8</v>
      </c>
      <c r="E57" s="7">
        <v>14400</v>
      </c>
      <c r="F57" s="7">
        <v>186.8</v>
      </c>
      <c r="G57" s="7">
        <v>186.8</v>
      </c>
      <c r="H57" s="7">
        <v>2016.4</v>
      </c>
      <c r="I57" s="7">
        <v>186.8</v>
      </c>
      <c r="J57" s="7">
        <v>186.8</v>
      </c>
      <c r="K57" s="7">
        <v>2398.1999999999998</v>
      </c>
      <c r="M57">
        <f t="shared" si="3"/>
        <v>0</v>
      </c>
      <c r="N57">
        <f t="shared" si="4"/>
        <v>0</v>
      </c>
      <c r="O57">
        <f t="shared" si="5"/>
        <v>0</v>
      </c>
      <c r="P57">
        <f t="shared" si="6"/>
        <v>1</v>
      </c>
      <c r="Q57">
        <f t="shared" si="7"/>
        <v>1</v>
      </c>
      <c r="R57">
        <f t="shared" si="8"/>
        <v>1</v>
      </c>
      <c r="S57">
        <f t="shared" si="9"/>
        <v>1</v>
      </c>
      <c r="T57">
        <f t="shared" si="10"/>
        <v>1</v>
      </c>
      <c r="U57">
        <f t="shared" si="11"/>
        <v>0</v>
      </c>
    </row>
    <row r="58" spans="2:21" x14ac:dyDescent="0.25">
      <c r="B58" t="s">
        <v>55</v>
      </c>
      <c r="C58" s="7">
        <v>118.4</v>
      </c>
      <c r="D58" s="7">
        <v>118.4</v>
      </c>
      <c r="E58" s="7">
        <v>1307.79</v>
      </c>
      <c r="F58" s="7">
        <v>118.4</v>
      </c>
      <c r="G58" s="7">
        <v>118.4</v>
      </c>
      <c r="H58" s="7">
        <v>723.1</v>
      </c>
      <c r="I58" s="7">
        <v>118.4</v>
      </c>
      <c r="J58" s="7">
        <v>118.4</v>
      </c>
      <c r="K58" s="7">
        <v>722.3</v>
      </c>
      <c r="M58">
        <f t="shared" si="3"/>
        <v>1</v>
      </c>
      <c r="N58">
        <f t="shared" si="4"/>
        <v>1</v>
      </c>
      <c r="O58">
        <f t="shared" si="5"/>
        <v>0</v>
      </c>
      <c r="P58">
        <f t="shared" si="6"/>
        <v>1</v>
      </c>
      <c r="Q58">
        <f t="shared" si="7"/>
        <v>1</v>
      </c>
      <c r="R58">
        <f t="shared" si="8"/>
        <v>0</v>
      </c>
      <c r="S58">
        <f t="shared" si="9"/>
        <v>1</v>
      </c>
      <c r="T58">
        <f t="shared" si="10"/>
        <v>1</v>
      </c>
      <c r="U58">
        <f t="shared" si="11"/>
        <v>1</v>
      </c>
    </row>
    <row r="59" spans="2:21" x14ac:dyDescent="0.25">
      <c r="B59" t="s">
        <v>56</v>
      </c>
      <c r="C59" s="7">
        <v>35.200000000000003</v>
      </c>
      <c r="D59" s="7">
        <v>7.76</v>
      </c>
      <c r="E59" s="7">
        <v>14400</v>
      </c>
      <c r="F59" s="7">
        <v>29.8</v>
      </c>
      <c r="G59" s="7">
        <v>29.8</v>
      </c>
      <c r="H59" s="7">
        <v>2955.4</v>
      </c>
      <c r="I59" s="7">
        <v>29.8</v>
      </c>
      <c r="J59" s="7">
        <v>29.8</v>
      </c>
      <c r="K59" s="7">
        <v>2982.5</v>
      </c>
      <c r="M59">
        <f t="shared" si="3"/>
        <v>0</v>
      </c>
      <c r="N59">
        <f t="shared" si="4"/>
        <v>0</v>
      </c>
      <c r="O59">
        <f t="shared" si="5"/>
        <v>0</v>
      </c>
      <c r="P59">
        <f t="shared" si="6"/>
        <v>1</v>
      </c>
      <c r="Q59">
        <f t="shared" si="7"/>
        <v>1</v>
      </c>
      <c r="R59">
        <f t="shared" si="8"/>
        <v>1</v>
      </c>
      <c r="S59">
        <f t="shared" si="9"/>
        <v>1</v>
      </c>
      <c r="T59">
        <f t="shared" si="10"/>
        <v>1</v>
      </c>
      <c r="U59">
        <f t="shared" si="11"/>
        <v>0</v>
      </c>
    </row>
    <row r="60" spans="2:21" x14ac:dyDescent="0.25">
      <c r="B60" t="s">
        <v>57</v>
      </c>
      <c r="C60" s="7">
        <v>0</v>
      </c>
      <c r="D60" s="7">
        <v>0</v>
      </c>
      <c r="E60" s="7">
        <v>170.77</v>
      </c>
      <c r="F60" s="7">
        <v>0</v>
      </c>
      <c r="G60" s="7">
        <v>0</v>
      </c>
      <c r="H60" s="7">
        <v>18.399999999999999</v>
      </c>
      <c r="I60" s="7">
        <v>0</v>
      </c>
      <c r="J60" s="7">
        <v>0</v>
      </c>
      <c r="K60" s="7">
        <v>20.5</v>
      </c>
      <c r="M60">
        <f t="shared" si="3"/>
        <v>1</v>
      </c>
      <c r="N60">
        <f t="shared" si="4"/>
        <v>1</v>
      </c>
      <c r="O60">
        <f t="shared" si="5"/>
        <v>0</v>
      </c>
      <c r="P60">
        <f t="shared" si="6"/>
        <v>1</v>
      </c>
      <c r="Q60">
        <f t="shared" si="7"/>
        <v>1</v>
      </c>
      <c r="R60">
        <f t="shared" si="8"/>
        <v>1</v>
      </c>
      <c r="S60">
        <f t="shared" si="9"/>
        <v>1</v>
      </c>
      <c r="T60">
        <f t="shared" si="10"/>
        <v>1</v>
      </c>
      <c r="U60">
        <f t="shared" si="11"/>
        <v>0</v>
      </c>
    </row>
    <row r="61" spans="2:21" x14ac:dyDescent="0.25">
      <c r="B61" t="s">
        <v>58</v>
      </c>
      <c r="C61" s="7">
        <v>0</v>
      </c>
      <c r="D61" s="7">
        <v>0</v>
      </c>
      <c r="E61" s="7">
        <v>511.68</v>
      </c>
      <c r="F61" s="7">
        <v>0</v>
      </c>
      <c r="G61" s="7">
        <v>0</v>
      </c>
      <c r="H61" s="7">
        <v>18.2</v>
      </c>
      <c r="I61" s="7">
        <v>0</v>
      </c>
      <c r="J61" s="7">
        <v>0</v>
      </c>
      <c r="K61" s="7">
        <v>19.600000000000001</v>
      </c>
      <c r="M61">
        <f t="shared" si="3"/>
        <v>1</v>
      </c>
      <c r="N61">
        <f t="shared" si="4"/>
        <v>1</v>
      </c>
      <c r="O61">
        <f t="shared" si="5"/>
        <v>0</v>
      </c>
      <c r="P61">
        <f t="shared" si="6"/>
        <v>1</v>
      </c>
      <c r="Q61">
        <f t="shared" si="7"/>
        <v>1</v>
      </c>
      <c r="R61">
        <f t="shared" si="8"/>
        <v>1</v>
      </c>
      <c r="S61">
        <f t="shared" si="9"/>
        <v>1</v>
      </c>
      <c r="T61">
        <f t="shared" si="10"/>
        <v>1</v>
      </c>
      <c r="U61">
        <f t="shared" si="11"/>
        <v>0</v>
      </c>
    </row>
    <row r="62" spans="2:21" x14ac:dyDescent="0.25">
      <c r="B62" t="s">
        <v>59</v>
      </c>
      <c r="C62" s="7">
        <v>0</v>
      </c>
      <c r="D62" s="7">
        <v>0</v>
      </c>
      <c r="E62" s="7">
        <v>518.73</v>
      </c>
      <c r="F62" s="7">
        <v>0</v>
      </c>
      <c r="G62" s="7">
        <v>0</v>
      </c>
      <c r="H62" s="7">
        <v>276.5</v>
      </c>
      <c r="I62" s="7">
        <v>0</v>
      </c>
      <c r="J62" s="7">
        <v>0</v>
      </c>
      <c r="K62" s="7">
        <v>277.89999999999998</v>
      </c>
      <c r="M62">
        <f t="shared" si="3"/>
        <v>1</v>
      </c>
      <c r="N62">
        <f t="shared" si="4"/>
        <v>1</v>
      </c>
      <c r="O62">
        <f t="shared" si="5"/>
        <v>0</v>
      </c>
      <c r="P62">
        <f t="shared" si="6"/>
        <v>1</v>
      </c>
      <c r="Q62">
        <f t="shared" si="7"/>
        <v>1</v>
      </c>
      <c r="R62">
        <f t="shared" si="8"/>
        <v>1</v>
      </c>
      <c r="S62">
        <f t="shared" si="9"/>
        <v>1</v>
      </c>
      <c r="T62">
        <f t="shared" si="10"/>
        <v>1</v>
      </c>
      <c r="U62">
        <f t="shared" si="11"/>
        <v>0</v>
      </c>
    </row>
    <row r="63" spans="2:21" x14ac:dyDescent="0.25">
      <c r="B63" t="s">
        <v>60</v>
      </c>
      <c r="C63" s="7">
        <v>131.6</v>
      </c>
      <c r="D63" s="7">
        <v>131.6</v>
      </c>
      <c r="E63" s="7">
        <v>1816.3</v>
      </c>
      <c r="F63" s="7">
        <v>131.6</v>
      </c>
      <c r="G63" s="7">
        <v>131.6</v>
      </c>
      <c r="H63" s="7">
        <v>8.6999999999999993</v>
      </c>
      <c r="I63" s="7">
        <v>131.6</v>
      </c>
      <c r="J63" s="7">
        <v>131.6</v>
      </c>
      <c r="K63" s="7">
        <v>13.7</v>
      </c>
      <c r="M63">
        <f t="shared" si="3"/>
        <v>1</v>
      </c>
      <c r="N63">
        <f t="shared" si="4"/>
        <v>1</v>
      </c>
      <c r="O63">
        <f t="shared" si="5"/>
        <v>0</v>
      </c>
      <c r="P63">
        <f t="shared" si="6"/>
        <v>1</v>
      </c>
      <c r="Q63">
        <f t="shared" si="7"/>
        <v>1</v>
      </c>
      <c r="R63">
        <f t="shared" si="8"/>
        <v>1</v>
      </c>
      <c r="S63">
        <f t="shared" si="9"/>
        <v>1</v>
      </c>
      <c r="T63">
        <f t="shared" si="10"/>
        <v>1</v>
      </c>
      <c r="U63">
        <f t="shared" si="11"/>
        <v>0</v>
      </c>
    </row>
    <row r="64" spans="2:21" x14ac:dyDescent="0.25">
      <c r="B64" t="s">
        <v>61</v>
      </c>
      <c r="C64" s="7">
        <v>0</v>
      </c>
      <c r="D64" s="7">
        <v>0</v>
      </c>
      <c r="E64" s="7">
        <v>38.25</v>
      </c>
      <c r="F64" s="7">
        <v>0</v>
      </c>
      <c r="G64" s="7">
        <v>0</v>
      </c>
      <c r="H64" s="7">
        <v>9.6</v>
      </c>
      <c r="I64" s="7">
        <v>0</v>
      </c>
      <c r="J64" s="7">
        <v>0</v>
      </c>
      <c r="K64" s="7">
        <v>16.600000000000001</v>
      </c>
      <c r="M64">
        <f t="shared" si="3"/>
        <v>1</v>
      </c>
      <c r="N64">
        <f t="shared" si="4"/>
        <v>1</v>
      </c>
      <c r="O64">
        <f t="shared" si="5"/>
        <v>0</v>
      </c>
      <c r="P64">
        <f t="shared" si="6"/>
        <v>1</v>
      </c>
      <c r="Q64">
        <f t="shared" si="7"/>
        <v>1</v>
      </c>
      <c r="R64">
        <f t="shared" si="8"/>
        <v>1</v>
      </c>
      <c r="S64">
        <f t="shared" si="9"/>
        <v>1</v>
      </c>
      <c r="T64">
        <f t="shared" si="10"/>
        <v>1</v>
      </c>
      <c r="U64">
        <f t="shared" si="11"/>
        <v>0</v>
      </c>
    </row>
    <row r="65" spans="2:21" x14ac:dyDescent="0.25">
      <c r="B65" t="s">
        <v>62</v>
      </c>
      <c r="C65" s="7">
        <v>27.8</v>
      </c>
      <c r="D65" s="7">
        <v>27.8</v>
      </c>
      <c r="E65" s="7">
        <v>5712.51</v>
      </c>
      <c r="F65" s="7">
        <v>27.8</v>
      </c>
      <c r="G65" s="7">
        <v>27.8</v>
      </c>
      <c r="H65" s="7">
        <v>10.6</v>
      </c>
      <c r="I65" s="7">
        <v>27.8</v>
      </c>
      <c r="J65" s="7">
        <v>27.8</v>
      </c>
      <c r="K65" s="7">
        <v>14.1</v>
      </c>
      <c r="M65">
        <f t="shared" si="3"/>
        <v>1</v>
      </c>
      <c r="N65">
        <f t="shared" si="4"/>
        <v>1</v>
      </c>
      <c r="O65">
        <f t="shared" si="5"/>
        <v>0</v>
      </c>
      <c r="P65">
        <f t="shared" si="6"/>
        <v>1</v>
      </c>
      <c r="Q65">
        <f t="shared" si="7"/>
        <v>1</v>
      </c>
      <c r="R65">
        <f t="shared" si="8"/>
        <v>1</v>
      </c>
      <c r="S65">
        <f t="shared" si="9"/>
        <v>1</v>
      </c>
      <c r="T65">
        <f t="shared" si="10"/>
        <v>1</v>
      </c>
      <c r="U65">
        <f t="shared" si="11"/>
        <v>0</v>
      </c>
    </row>
    <row r="66" spans="2:21" x14ac:dyDescent="0.25">
      <c r="B66" t="s">
        <v>63</v>
      </c>
      <c r="C66" s="7">
        <v>65.7</v>
      </c>
      <c r="D66" s="7">
        <v>65.7</v>
      </c>
      <c r="E66" s="7">
        <v>651.28</v>
      </c>
      <c r="F66" s="7">
        <v>65.7</v>
      </c>
      <c r="G66" s="7">
        <v>65.7</v>
      </c>
      <c r="H66" s="7">
        <v>1156</v>
      </c>
      <c r="I66" s="7">
        <v>65.7</v>
      </c>
      <c r="J66" s="7">
        <v>65.7</v>
      </c>
      <c r="K66" s="7">
        <v>10.199999999999999</v>
      </c>
      <c r="M66">
        <f t="shared" si="3"/>
        <v>1</v>
      </c>
      <c r="N66">
        <f t="shared" si="4"/>
        <v>1</v>
      </c>
      <c r="O66">
        <f t="shared" si="5"/>
        <v>0</v>
      </c>
      <c r="P66">
        <f t="shared" si="6"/>
        <v>1</v>
      </c>
      <c r="Q66">
        <f t="shared" si="7"/>
        <v>1</v>
      </c>
      <c r="R66">
        <f t="shared" si="8"/>
        <v>0</v>
      </c>
      <c r="S66">
        <f t="shared" si="9"/>
        <v>1</v>
      </c>
      <c r="T66">
        <f t="shared" si="10"/>
        <v>1</v>
      </c>
      <c r="U66">
        <f t="shared" si="11"/>
        <v>1</v>
      </c>
    </row>
    <row r="67" spans="2:21" x14ac:dyDescent="0.25">
      <c r="B67" t="s">
        <v>64</v>
      </c>
      <c r="C67" s="7">
        <v>260.60000000000002</v>
      </c>
      <c r="D67" s="7">
        <v>126.2</v>
      </c>
      <c r="E67" s="7">
        <v>14400</v>
      </c>
      <c r="F67" s="7">
        <v>225</v>
      </c>
      <c r="G67" s="7">
        <v>225</v>
      </c>
      <c r="H67" s="7">
        <v>2743.8</v>
      </c>
      <c r="I67" s="7">
        <v>225</v>
      </c>
      <c r="J67" s="7">
        <v>225</v>
      </c>
      <c r="K67" s="7">
        <v>19.100000000000001</v>
      </c>
      <c r="M67">
        <f t="shared" si="3"/>
        <v>0</v>
      </c>
      <c r="N67">
        <f t="shared" si="4"/>
        <v>0</v>
      </c>
      <c r="O67">
        <f t="shared" si="5"/>
        <v>0</v>
      </c>
      <c r="P67">
        <f t="shared" si="6"/>
        <v>1</v>
      </c>
      <c r="Q67">
        <f t="shared" si="7"/>
        <v>1</v>
      </c>
      <c r="R67">
        <f t="shared" si="8"/>
        <v>0</v>
      </c>
      <c r="S67">
        <f t="shared" si="9"/>
        <v>1</v>
      </c>
      <c r="T67">
        <f t="shared" si="10"/>
        <v>1</v>
      </c>
      <c r="U67">
        <f t="shared" si="11"/>
        <v>1</v>
      </c>
    </row>
    <row r="68" spans="2:21" x14ac:dyDescent="0.25">
      <c r="B68" t="s">
        <v>65</v>
      </c>
      <c r="C68" s="7">
        <v>144.4</v>
      </c>
      <c r="D68" s="7">
        <v>144.4</v>
      </c>
      <c r="E68" s="7">
        <v>30.48</v>
      </c>
      <c r="F68" s="7">
        <v>144.4</v>
      </c>
      <c r="G68" s="7">
        <v>144.4</v>
      </c>
      <c r="H68" s="7">
        <v>6.4</v>
      </c>
      <c r="I68" s="7">
        <v>144.4</v>
      </c>
      <c r="J68" s="7">
        <v>144.4</v>
      </c>
      <c r="K68" s="7">
        <v>8</v>
      </c>
      <c r="M68">
        <f t="shared" ref="M68:M82" si="12">IF(AND(C68&lt;=F68,C68&lt;=I68),1,0)</f>
        <v>1</v>
      </c>
      <c r="N68">
        <f t="shared" ref="N68:N82" si="13">IF(AND(D68&gt;=G68,D68&gt;=J68),1,0)</f>
        <v>1</v>
      </c>
      <c r="O68">
        <f t="shared" ref="O68:O82" si="14">IF(AND(E68&lt;=H68,E68&lt;=K68),1,0)</f>
        <v>0</v>
      </c>
      <c r="P68">
        <f t="shared" ref="P68:P82" si="15">IF(AND(F68&lt;=C68,F68&lt;=I68),1,0)</f>
        <v>1</v>
      </c>
      <c r="Q68">
        <f t="shared" ref="Q68:Q82" si="16">IF(AND(G68&gt;=D68,G68&gt;=J68),1,0)</f>
        <v>1</v>
      </c>
      <c r="R68">
        <f t="shared" ref="R68:R82" si="17">IF(AND(H68&lt;=E68,H68&lt;=K68),1,0)</f>
        <v>1</v>
      </c>
      <c r="S68">
        <f t="shared" ref="S68:S82" si="18">IF(AND(I68&lt;=C68,I68&lt;=F68),1,0)</f>
        <v>1</v>
      </c>
      <c r="T68">
        <f t="shared" ref="T68:T82" si="19">IF(AND(J68&gt;=D68,J68&gt;=G68),1,0)</f>
        <v>1</v>
      </c>
      <c r="U68">
        <f t="shared" ref="U68:U82" si="20">IF(AND(K68&lt;=E68,K68&lt;=H68),1,0)</f>
        <v>0</v>
      </c>
    </row>
    <row r="69" spans="2:21" x14ac:dyDescent="0.25">
      <c r="B69" t="s">
        <v>66</v>
      </c>
      <c r="C69" s="7">
        <v>56.4</v>
      </c>
      <c r="D69" s="7">
        <v>56.4</v>
      </c>
      <c r="E69" s="7">
        <v>21.43</v>
      </c>
      <c r="F69" s="7">
        <v>56.4</v>
      </c>
      <c r="G69" s="7">
        <v>56.4</v>
      </c>
      <c r="H69" s="7">
        <v>7</v>
      </c>
      <c r="I69" s="7">
        <v>56.4</v>
      </c>
      <c r="J69" s="7">
        <v>56.4</v>
      </c>
      <c r="K69" s="7">
        <v>8.1999999999999993</v>
      </c>
      <c r="M69">
        <f t="shared" si="12"/>
        <v>1</v>
      </c>
      <c r="N69">
        <f t="shared" si="13"/>
        <v>1</v>
      </c>
      <c r="O69">
        <f t="shared" si="14"/>
        <v>0</v>
      </c>
      <c r="P69">
        <f t="shared" si="15"/>
        <v>1</v>
      </c>
      <c r="Q69">
        <f t="shared" si="16"/>
        <v>1</v>
      </c>
      <c r="R69">
        <f t="shared" si="17"/>
        <v>1</v>
      </c>
      <c r="S69">
        <f t="shared" si="18"/>
        <v>1</v>
      </c>
      <c r="T69">
        <f t="shared" si="19"/>
        <v>1</v>
      </c>
      <c r="U69">
        <f t="shared" si="20"/>
        <v>0</v>
      </c>
    </row>
    <row r="70" spans="2:21" x14ac:dyDescent="0.25">
      <c r="B70" t="s">
        <v>67</v>
      </c>
      <c r="C70" s="7">
        <v>0</v>
      </c>
      <c r="D70" s="7">
        <v>0</v>
      </c>
      <c r="E70" s="7">
        <v>9.94</v>
      </c>
      <c r="F70" s="7">
        <v>0</v>
      </c>
      <c r="G70" s="7">
        <v>0</v>
      </c>
      <c r="H70" s="7">
        <v>3.7</v>
      </c>
      <c r="I70" s="7">
        <v>0</v>
      </c>
      <c r="J70" s="7">
        <v>0</v>
      </c>
      <c r="K70" s="7">
        <v>4.7</v>
      </c>
      <c r="M70">
        <f t="shared" si="12"/>
        <v>1</v>
      </c>
      <c r="N70">
        <f t="shared" si="13"/>
        <v>1</v>
      </c>
      <c r="O70">
        <f t="shared" si="14"/>
        <v>0</v>
      </c>
      <c r="P70">
        <f t="shared" si="15"/>
        <v>1</v>
      </c>
      <c r="Q70">
        <f t="shared" si="16"/>
        <v>1</v>
      </c>
      <c r="R70">
        <f t="shared" si="17"/>
        <v>1</v>
      </c>
      <c r="S70">
        <f t="shared" si="18"/>
        <v>1</v>
      </c>
      <c r="T70">
        <f t="shared" si="19"/>
        <v>1</v>
      </c>
      <c r="U70">
        <f t="shared" si="20"/>
        <v>0</v>
      </c>
    </row>
    <row r="71" spans="2:21" x14ac:dyDescent="0.25">
      <c r="B71" t="s">
        <v>68</v>
      </c>
      <c r="C71" s="7">
        <v>33.6</v>
      </c>
      <c r="D71" s="7">
        <v>33.6</v>
      </c>
      <c r="E71" s="7">
        <v>63.93</v>
      </c>
      <c r="F71" s="7">
        <v>33.6</v>
      </c>
      <c r="G71" s="7">
        <v>33.6</v>
      </c>
      <c r="H71" s="7">
        <v>8.1</v>
      </c>
      <c r="I71" s="7">
        <v>33.6</v>
      </c>
      <c r="J71" s="7">
        <v>33.6</v>
      </c>
      <c r="K71" s="7">
        <v>9.8000000000000007</v>
      </c>
      <c r="M71">
        <f t="shared" si="12"/>
        <v>1</v>
      </c>
      <c r="N71">
        <f t="shared" si="13"/>
        <v>1</v>
      </c>
      <c r="O71">
        <f t="shared" si="14"/>
        <v>0</v>
      </c>
      <c r="P71">
        <f t="shared" si="15"/>
        <v>1</v>
      </c>
      <c r="Q71">
        <f t="shared" si="16"/>
        <v>1</v>
      </c>
      <c r="R71">
        <f t="shared" si="17"/>
        <v>1</v>
      </c>
      <c r="S71">
        <f t="shared" si="18"/>
        <v>1</v>
      </c>
      <c r="T71">
        <f t="shared" si="19"/>
        <v>1</v>
      </c>
      <c r="U71">
        <f t="shared" si="20"/>
        <v>0</v>
      </c>
    </row>
    <row r="72" spans="2:21" x14ac:dyDescent="0.25">
      <c r="B72" t="s">
        <v>69</v>
      </c>
      <c r="C72" s="7">
        <v>77.2</v>
      </c>
      <c r="D72" s="7">
        <v>77.2</v>
      </c>
      <c r="E72" s="7">
        <v>28.82</v>
      </c>
      <c r="F72" s="7">
        <v>77.2</v>
      </c>
      <c r="G72" s="7">
        <v>77.2</v>
      </c>
      <c r="H72" s="7">
        <v>5.3</v>
      </c>
      <c r="I72" s="7">
        <v>77.2</v>
      </c>
      <c r="J72" s="7">
        <v>77.2</v>
      </c>
      <c r="K72" s="7">
        <v>6.2</v>
      </c>
      <c r="M72">
        <f t="shared" si="12"/>
        <v>1</v>
      </c>
      <c r="N72">
        <f t="shared" si="13"/>
        <v>1</v>
      </c>
      <c r="O72">
        <f t="shared" si="14"/>
        <v>0</v>
      </c>
      <c r="P72">
        <f t="shared" si="15"/>
        <v>1</v>
      </c>
      <c r="Q72">
        <f t="shared" si="16"/>
        <v>1</v>
      </c>
      <c r="R72">
        <f t="shared" si="17"/>
        <v>1</v>
      </c>
      <c r="S72">
        <f t="shared" si="18"/>
        <v>1</v>
      </c>
      <c r="T72">
        <f t="shared" si="19"/>
        <v>1</v>
      </c>
      <c r="U72">
        <f t="shared" si="20"/>
        <v>0</v>
      </c>
    </row>
    <row r="73" spans="2:21" x14ac:dyDescent="0.25">
      <c r="B73" t="s">
        <v>70</v>
      </c>
      <c r="C73" s="7">
        <v>1562</v>
      </c>
      <c r="D73" s="7">
        <v>1562</v>
      </c>
      <c r="E73" s="7">
        <v>552.79</v>
      </c>
      <c r="F73" s="7">
        <v>1562</v>
      </c>
      <c r="G73" s="7">
        <v>1562</v>
      </c>
      <c r="H73" s="7">
        <v>11.7</v>
      </c>
      <c r="I73" s="7">
        <v>1562</v>
      </c>
      <c r="J73" s="7">
        <v>1562</v>
      </c>
      <c r="K73" s="7">
        <v>24.3</v>
      </c>
      <c r="M73">
        <f t="shared" si="12"/>
        <v>1</v>
      </c>
      <c r="N73">
        <f t="shared" si="13"/>
        <v>1</v>
      </c>
      <c r="O73">
        <f t="shared" si="14"/>
        <v>0</v>
      </c>
      <c r="P73">
        <f t="shared" si="15"/>
        <v>1</v>
      </c>
      <c r="Q73">
        <f t="shared" si="16"/>
        <v>1</v>
      </c>
      <c r="R73">
        <f t="shared" si="17"/>
        <v>1</v>
      </c>
      <c r="S73">
        <f t="shared" si="18"/>
        <v>1</v>
      </c>
      <c r="T73">
        <f t="shared" si="19"/>
        <v>1</v>
      </c>
      <c r="U73">
        <f t="shared" si="20"/>
        <v>0</v>
      </c>
    </row>
    <row r="74" spans="2:21" x14ac:dyDescent="0.25">
      <c r="B74" t="s">
        <v>71</v>
      </c>
      <c r="C74" s="7">
        <v>891</v>
      </c>
      <c r="D74" s="7">
        <v>796</v>
      </c>
      <c r="E74" s="7">
        <v>14400</v>
      </c>
      <c r="F74" s="7">
        <v>887</v>
      </c>
      <c r="G74" s="7">
        <v>887</v>
      </c>
      <c r="H74" s="7">
        <v>36.5</v>
      </c>
      <c r="I74" s="7">
        <v>887</v>
      </c>
      <c r="J74" s="7">
        <v>887</v>
      </c>
      <c r="K74" s="7">
        <v>79.099999999999994</v>
      </c>
      <c r="M74">
        <f t="shared" si="12"/>
        <v>0</v>
      </c>
      <c r="N74">
        <f t="shared" si="13"/>
        <v>0</v>
      </c>
      <c r="O74">
        <f t="shared" si="14"/>
        <v>0</v>
      </c>
      <c r="P74">
        <f t="shared" si="15"/>
        <v>1</v>
      </c>
      <c r="Q74">
        <f t="shared" si="16"/>
        <v>1</v>
      </c>
      <c r="R74">
        <f t="shared" si="17"/>
        <v>1</v>
      </c>
      <c r="S74">
        <f t="shared" si="18"/>
        <v>1</v>
      </c>
      <c r="T74">
        <f t="shared" si="19"/>
        <v>1</v>
      </c>
      <c r="U74">
        <f t="shared" si="20"/>
        <v>0</v>
      </c>
    </row>
    <row r="75" spans="2:21" x14ac:dyDescent="0.25">
      <c r="B75" t="s">
        <v>72</v>
      </c>
      <c r="C75" s="7">
        <v>1925.1</v>
      </c>
      <c r="D75" s="7">
        <v>1925.1</v>
      </c>
      <c r="E75" s="7">
        <v>104.46</v>
      </c>
      <c r="F75" s="7">
        <v>1925.1</v>
      </c>
      <c r="G75" s="7">
        <v>1925.1</v>
      </c>
      <c r="H75" s="7">
        <v>8.8000000000000007</v>
      </c>
      <c r="I75" s="7">
        <v>1925.1</v>
      </c>
      <c r="J75" s="7">
        <v>1925.1</v>
      </c>
      <c r="K75" s="7">
        <v>12.9</v>
      </c>
      <c r="M75">
        <f t="shared" si="12"/>
        <v>1</v>
      </c>
      <c r="N75">
        <f t="shared" si="13"/>
        <v>1</v>
      </c>
      <c r="O75">
        <f t="shared" si="14"/>
        <v>0</v>
      </c>
      <c r="P75">
        <f t="shared" si="15"/>
        <v>1</v>
      </c>
      <c r="Q75">
        <f t="shared" si="16"/>
        <v>1</v>
      </c>
      <c r="R75">
        <f t="shared" si="17"/>
        <v>1</v>
      </c>
      <c r="S75">
        <f t="shared" si="18"/>
        <v>1</v>
      </c>
      <c r="T75">
        <f t="shared" si="19"/>
        <v>1</v>
      </c>
      <c r="U75">
        <f t="shared" si="20"/>
        <v>0</v>
      </c>
    </row>
    <row r="76" spans="2:21" x14ac:dyDescent="0.25">
      <c r="B76" t="s">
        <v>73</v>
      </c>
      <c r="C76" s="7">
        <v>926</v>
      </c>
      <c r="D76" s="7">
        <v>926</v>
      </c>
      <c r="E76" s="7">
        <v>24.1</v>
      </c>
      <c r="F76" s="7">
        <v>926</v>
      </c>
      <c r="G76" s="7">
        <v>926</v>
      </c>
      <c r="H76" s="7">
        <v>14.7</v>
      </c>
      <c r="I76" s="7">
        <v>926</v>
      </c>
      <c r="J76" s="7">
        <v>926</v>
      </c>
      <c r="K76" s="7">
        <v>27.2</v>
      </c>
      <c r="M76">
        <f t="shared" si="12"/>
        <v>1</v>
      </c>
      <c r="N76">
        <f t="shared" si="13"/>
        <v>1</v>
      </c>
      <c r="O76">
        <f t="shared" si="14"/>
        <v>0</v>
      </c>
      <c r="P76">
        <f t="shared" si="15"/>
        <v>1</v>
      </c>
      <c r="Q76">
        <f t="shared" si="16"/>
        <v>1</v>
      </c>
      <c r="R76">
        <f t="shared" si="17"/>
        <v>1</v>
      </c>
      <c r="S76">
        <f t="shared" si="18"/>
        <v>1</v>
      </c>
      <c r="T76">
        <f t="shared" si="19"/>
        <v>1</v>
      </c>
      <c r="U76">
        <f t="shared" si="20"/>
        <v>0</v>
      </c>
    </row>
    <row r="77" spans="2:21" x14ac:dyDescent="0.25">
      <c r="B77" t="s">
        <v>74</v>
      </c>
      <c r="C77" s="7">
        <v>369.6</v>
      </c>
      <c r="D77" s="7">
        <v>369.6</v>
      </c>
      <c r="E77" s="7">
        <v>34.97</v>
      </c>
      <c r="F77" s="7">
        <v>369.6</v>
      </c>
      <c r="G77" s="7">
        <v>369.6</v>
      </c>
      <c r="H77" s="7">
        <v>9.4</v>
      </c>
      <c r="I77" s="7">
        <v>369.6</v>
      </c>
      <c r="J77" s="7">
        <v>369.6</v>
      </c>
      <c r="K77" s="7">
        <v>10.9</v>
      </c>
      <c r="M77">
        <f t="shared" si="12"/>
        <v>1</v>
      </c>
      <c r="N77">
        <f t="shared" si="13"/>
        <v>1</v>
      </c>
      <c r="O77">
        <f t="shared" si="14"/>
        <v>0</v>
      </c>
      <c r="P77">
        <f t="shared" si="15"/>
        <v>1</v>
      </c>
      <c r="Q77">
        <f t="shared" si="16"/>
        <v>1</v>
      </c>
      <c r="R77">
        <f t="shared" si="17"/>
        <v>1</v>
      </c>
      <c r="S77">
        <f t="shared" si="18"/>
        <v>1</v>
      </c>
      <c r="T77">
        <f t="shared" si="19"/>
        <v>1</v>
      </c>
      <c r="U77">
        <f t="shared" si="20"/>
        <v>0</v>
      </c>
    </row>
    <row r="78" spans="2:21" x14ac:dyDescent="0.25">
      <c r="B78" t="s">
        <v>75</v>
      </c>
      <c r="C78" s="7">
        <v>1257</v>
      </c>
      <c r="D78" s="7">
        <v>1257</v>
      </c>
      <c r="E78" s="7">
        <v>34.380000000000003</v>
      </c>
      <c r="F78" s="7">
        <v>1257</v>
      </c>
      <c r="G78" s="7">
        <v>1257</v>
      </c>
      <c r="H78" s="7">
        <v>13.2</v>
      </c>
      <c r="I78" s="7">
        <v>1257</v>
      </c>
      <c r="J78" s="7">
        <v>1257</v>
      </c>
      <c r="K78" s="7">
        <v>15</v>
      </c>
      <c r="M78">
        <f t="shared" si="12"/>
        <v>1</v>
      </c>
      <c r="N78">
        <f t="shared" si="13"/>
        <v>1</v>
      </c>
      <c r="O78">
        <f t="shared" si="14"/>
        <v>0</v>
      </c>
      <c r="P78">
        <f t="shared" si="15"/>
        <v>1</v>
      </c>
      <c r="Q78">
        <f t="shared" si="16"/>
        <v>1</v>
      </c>
      <c r="R78">
        <f t="shared" si="17"/>
        <v>1</v>
      </c>
      <c r="S78">
        <f t="shared" si="18"/>
        <v>1</v>
      </c>
      <c r="T78">
        <f t="shared" si="19"/>
        <v>1</v>
      </c>
      <c r="U78">
        <f t="shared" si="20"/>
        <v>0</v>
      </c>
    </row>
    <row r="79" spans="2:21" x14ac:dyDescent="0.25">
      <c r="B79" t="s">
        <v>76</v>
      </c>
      <c r="C79" s="7">
        <v>999.8</v>
      </c>
      <c r="D79" s="7">
        <v>999.8</v>
      </c>
      <c r="E79" s="7">
        <v>37.08</v>
      </c>
      <c r="F79" s="7">
        <v>999.8</v>
      </c>
      <c r="G79" s="7">
        <v>999.8</v>
      </c>
      <c r="H79" s="7">
        <v>14.7</v>
      </c>
      <c r="I79" s="7">
        <v>999.8</v>
      </c>
      <c r="J79" s="7">
        <v>999.8</v>
      </c>
      <c r="K79" s="7">
        <v>16.2</v>
      </c>
      <c r="M79">
        <f t="shared" si="12"/>
        <v>1</v>
      </c>
      <c r="N79">
        <f t="shared" si="13"/>
        <v>1</v>
      </c>
      <c r="O79">
        <f t="shared" si="14"/>
        <v>0</v>
      </c>
      <c r="P79">
        <f t="shared" si="15"/>
        <v>1</v>
      </c>
      <c r="Q79">
        <f t="shared" si="16"/>
        <v>1</v>
      </c>
      <c r="R79">
        <f t="shared" si="17"/>
        <v>1</v>
      </c>
      <c r="S79">
        <f t="shared" si="18"/>
        <v>1</v>
      </c>
      <c r="T79">
        <f t="shared" si="19"/>
        <v>1</v>
      </c>
      <c r="U79">
        <f t="shared" si="20"/>
        <v>0</v>
      </c>
    </row>
    <row r="80" spans="2:21" x14ac:dyDescent="0.25">
      <c r="B80" t="s">
        <v>77</v>
      </c>
      <c r="C80" s="7">
        <v>452.6</v>
      </c>
      <c r="D80" s="7">
        <v>452.6</v>
      </c>
      <c r="E80" s="7">
        <v>48.5</v>
      </c>
      <c r="F80" s="7">
        <v>452.6</v>
      </c>
      <c r="G80" s="7">
        <v>452.6</v>
      </c>
      <c r="H80" s="7">
        <v>12.1</v>
      </c>
      <c r="I80" s="7">
        <v>452.6</v>
      </c>
      <c r="J80" s="7">
        <v>452.6</v>
      </c>
      <c r="K80" s="7">
        <v>13.6</v>
      </c>
      <c r="M80">
        <f t="shared" si="12"/>
        <v>1</v>
      </c>
      <c r="N80">
        <f t="shared" si="13"/>
        <v>1</v>
      </c>
      <c r="O80">
        <f t="shared" si="14"/>
        <v>0</v>
      </c>
      <c r="P80">
        <f t="shared" si="15"/>
        <v>1</v>
      </c>
      <c r="Q80">
        <f t="shared" si="16"/>
        <v>1</v>
      </c>
      <c r="R80">
        <f t="shared" si="17"/>
        <v>1</v>
      </c>
      <c r="S80">
        <f t="shared" si="18"/>
        <v>1</v>
      </c>
      <c r="T80">
        <f t="shared" si="19"/>
        <v>1</v>
      </c>
      <c r="U80">
        <f t="shared" si="20"/>
        <v>0</v>
      </c>
    </row>
    <row r="81" spans="2:21" x14ac:dyDescent="0.25">
      <c r="B81" t="s">
        <v>78</v>
      </c>
      <c r="C81" s="7">
        <v>1267.5999999999999</v>
      </c>
      <c r="D81" s="7">
        <v>1267.5999999999999</v>
      </c>
      <c r="E81" s="7">
        <v>31.68</v>
      </c>
      <c r="F81" s="7">
        <v>1267.5999999999999</v>
      </c>
      <c r="G81" s="7">
        <v>1267.5999999999999</v>
      </c>
      <c r="H81" s="7">
        <v>6.5</v>
      </c>
      <c r="I81" s="7">
        <v>1267.5999999999999</v>
      </c>
      <c r="J81" s="7">
        <v>1267.5999999999999</v>
      </c>
      <c r="K81" s="7">
        <v>7.7</v>
      </c>
      <c r="M81">
        <f t="shared" si="12"/>
        <v>1</v>
      </c>
      <c r="N81">
        <f t="shared" si="13"/>
        <v>1</v>
      </c>
      <c r="O81">
        <f t="shared" si="14"/>
        <v>0</v>
      </c>
      <c r="P81">
        <f t="shared" si="15"/>
        <v>1</v>
      </c>
      <c r="Q81">
        <f t="shared" si="16"/>
        <v>1</v>
      </c>
      <c r="R81">
        <f t="shared" si="17"/>
        <v>1</v>
      </c>
      <c r="S81">
        <f t="shared" si="18"/>
        <v>1</v>
      </c>
      <c r="T81">
        <f t="shared" si="19"/>
        <v>1</v>
      </c>
      <c r="U81">
        <f t="shared" si="20"/>
        <v>0</v>
      </c>
    </row>
    <row r="82" spans="2:21" x14ac:dyDescent="0.25">
      <c r="B82" t="s">
        <v>79</v>
      </c>
      <c r="C82" s="7">
        <v>1056.4000000000001</v>
      </c>
      <c r="D82" s="7">
        <v>1056.4000000000001</v>
      </c>
      <c r="E82" s="7">
        <v>35.15</v>
      </c>
      <c r="F82" s="7">
        <v>1056.4000000000001</v>
      </c>
      <c r="G82" s="7">
        <v>1056.4000000000001</v>
      </c>
      <c r="H82" s="7">
        <v>7.9</v>
      </c>
      <c r="I82" s="7">
        <v>1056.4000000000001</v>
      </c>
      <c r="J82" s="7">
        <v>1056.4000000000001</v>
      </c>
      <c r="K82" s="7">
        <v>9.8000000000000007</v>
      </c>
      <c r="M82">
        <f t="shared" si="12"/>
        <v>1</v>
      </c>
      <c r="N82">
        <f t="shared" si="13"/>
        <v>1</v>
      </c>
      <c r="O82">
        <f t="shared" si="14"/>
        <v>0</v>
      </c>
      <c r="P82">
        <f t="shared" si="15"/>
        <v>1</v>
      </c>
      <c r="Q82">
        <f t="shared" si="16"/>
        <v>1</v>
      </c>
      <c r="R82">
        <f t="shared" si="17"/>
        <v>1</v>
      </c>
      <c r="S82">
        <f t="shared" si="18"/>
        <v>1</v>
      </c>
      <c r="T82">
        <f t="shared" si="19"/>
        <v>1</v>
      </c>
      <c r="U82">
        <f t="shared" si="20"/>
        <v>0</v>
      </c>
    </row>
    <row r="83" spans="2:21" x14ac:dyDescent="0.25">
      <c r="M83">
        <f>SUM(M3:M82)</f>
        <v>58</v>
      </c>
      <c r="N83">
        <f t="shared" ref="N83:O83" si="21">SUM(N3:N82)</f>
        <v>68</v>
      </c>
      <c r="O83">
        <f t="shared" si="21"/>
        <v>7</v>
      </c>
      <c r="P83">
        <f t="shared" ref="P83" si="22">SUM(P3:P82)</f>
        <v>75</v>
      </c>
      <c r="Q83">
        <f t="shared" ref="Q83" si="23">SUM(Q3:Q82)</f>
        <v>78</v>
      </c>
      <c r="R83">
        <f t="shared" ref="R83" si="24">SUM(R3:R82)</f>
        <v>64</v>
      </c>
      <c r="S83">
        <f t="shared" ref="S83" si="25">SUM(S3:S82)</f>
        <v>76</v>
      </c>
      <c r="T83">
        <f t="shared" ref="T83" si="26">SUM(T3:T82)</f>
        <v>77</v>
      </c>
      <c r="U83">
        <f t="shared" ref="U83" si="27">SUM(U3:U82)</f>
        <v>23</v>
      </c>
    </row>
  </sheetData>
  <mergeCells count="6">
    <mergeCell ref="M1:O1"/>
    <mergeCell ref="P1:R1"/>
    <mergeCell ref="S1:U1"/>
    <mergeCell ref="C1:E1"/>
    <mergeCell ref="F1:H1"/>
    <mergeCell ref="I1:K1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17"/>
  <sheetViews>
    <sheetView workbookViewId="0">
      <selection activeCell="F81" sqref="F2:F81"/>
    </sheetView>
  </sheetViews>
  <sheetFormatPr baseColWidth="10" defaultColWidth="9.140625" defaultRowHeight="15" x14ac:dyDescent="0.25"/>
  <cols>
    <col min="2" max="2" width="31.42578125" bestFit="1" customWidth="1"/>
  </cols>
  <sheetData>
    <row r="1" spans="2:7" x14ac:dyDescent="0.25">
      <c r="B1" t="s">
        <v>81</v>
      </c>
      <c r="C1" s="1" t="s">
        <v>80</v>
      </c>
      <c r="D1" s="1" t="s">
        <v>82</v>
      </c>
      <c r="E1" s="1" t="s">
        <v>83</v>
      </c>
      <c r="F1" s="1" t="s">
        <v>104</v>
      </c>
      <c r="G1" s="1" t="s">
        <v>105</v>
      </c>
    </row>
    <row r="2" spans="2:7" x14ac:dyDescent="0.25">
      <c r="B2" t="s">
        <v>0</v>
      </c>
      <c r="C2" s="1">
        <v>0</v>
      </c>
      <c r="D2" s="1">
        <v>0</v>
      </c>
      <c r="E2" s="1">
        <v>349.57</v>
      </c>
      <c r="F2" s="1">
        <f>IF(C2=D2,1,0)</f>
        <v>1</v>
      </c>
      <c r="G2" s="1">
        <f>IF(D2&lt;&gt;0,(C2-D2)/C2,IF(C2=0,0,1))</f>
        <v>0</v>
      </c>
    </row>
    <row r="3" spans="2:7" x14ac:dyDescent="0.25">
      <c r="B3" t="s">
        <v>1</v>
      </c>
      <c r="C3" s="7">
        <v>0</v>
      </c>
      <c r="D3" s="7">
        <v>0</v>
      </c>
      <c r="E3" s="7">
        <v>14270.68</v>
      </c>
      <c r="F3" s="7">
        <f>IF(C3=D3,1,0)</f>
        <v>1</v>
      </c>
      <c r="G3" s="7">
        <f>IF(D3&lt;&gt;0,(C3-D3)/C3,IF(C3=0,0,1))</f>
        <v>0</v>
      </c>
    </row>
    <row r="4" spans="2:7" x14ac:dyDescent="0.25">
      <c r="B4" t="s">
        <v>2</v>
      </c>
      <c r="C4" s="7">
        <v>13.12</v>
      </c>
      <c r="D4" s="7">
        <v>0</v>
      </c>
      <c r="E4" s="7">
        <v>14400.23</v>
      </c>
      <c r="F4" s="7">
        <f t="shared" ref="F4:F5" si="0">IF(C4=D4,1,0)</f>
        <v>0</v>
      </c>
      <c r="G4" s="7">
        <f t="shared" ref="G4:G5" si="1">IF(D4&lt;&gt;0,(C4-D4)/C4,IF(C4=0,0,1))</f>
        <v>1</v>
      </c>
    </row>
    <row r="5" spans="2:7" x14ac:dyDescent="0.25">
      <c r="B5" t="s">
        <v>3</v>
      </c>
      <c r="C5" s="7">
        <v>0</v>
      </c>
      <c r="D5" s="7">
        <v>0</v>
      </c>
      <c r="E5" s="7">
        <v>334.1</v>
      </c>
      <c r="F5" s="7">
        <f t="shared" si="0"/>
        <v>1</v>
      </c>
      <c r="G5" s="7">
        <f t="shared" si="1"/>
        <v>0</v>
      </c>
    </row>
    <row r="6" spans="2:7" x14ac:dyDescent="0.25">
      <c r="B6" t="s">
        <v>4</v>
      </c>
      <c r="C6" s="7">
        <v>0</v>
      </c>
      <c r="D6" s="7">
        <v>0</v>
      </c>
      <c r="E6" s="7">
        <v>408.71</v>
      </c>
      <c r="F6" s="7">
        <f t="shared" ref="F6:F66" si="2">IF(C6=D6,1,0)</f>
        <v>1</v>
      </c>
      <c r="G6" s="7">
        <f t="shared" ref="G6:G66" si="3">IF(D6&lt;&gt;0,(C6-D6)/C6,IF(C6=0,0,1))</f>
        <v>0</v>
      </c>
    </row>
    <row r="7" spans="2:7" x14ac:dyDescent="0.25">
      <c r="B7" t="s">
        <v>5</v>
      </c>
      <c r="C7" s="7">
        <v>0</v>
      </c>
      <c r="D7" s="7">
        <v>0</v>
      </c>
      <c r="E7" s="7">
        <v>45.83</v>
      </c>
      <c r="F7" s="7">
        <f t="shared" si="2"/>
        <v>1</v>
      </c>
      <c r="G7" s="7">
        <f t="shared" si="3"/>
        <v>0</v>
      </c>
    </row>
    <row r="8" spans="2:7" x14ac:dyDescent="0.25">
      <c r="B8" t="s">
        <v>6</v>
      </c>
      <c r="C8" s="7">
        <v>0</v>
      </c>
      <c r="D8" s="7">
        <v>0</v>
      </c>
      <c r="E8" s="7">
        <v>41.39</v>
      </c>
      <c r="F8" s="7">
        <f t="shared" si="2"/>
        <v>1</v>
      </c>
      <c r="G8" s="7">
        <f t="shared" si="3"/>
        <v>0</v>
      </c>
    </row>
    <row r="9" spans="2:7" x14ac:dyDescent="0.25">
      <c r="B9" t="s">
        <v>7</v>
      </c>
      <c r="C9" s="7">
        <v>0</v>
      </c>
      <c r="D9" s="7">
        <v>0</v>
      </c>
      <c r="E9" s="7">
        <v>11.72</v>
      </c>
      <c r="F9" s="7">
        <f t="shared" si="2"/>
        <v>1</v>
      </c>
      <c r="G9" s="7">
        <f t="shared" si="3"/>
        <v>0</v>
      </c>
    </row>
    <row r="10" spans="2:7" x14ac:dyDescent="0.25">
      <c r="B10" t="s">
        <v>8</v>
      </c>
      <c r="C10" s="7">
        <v>0</v>
      </c>
      <c r="D10" s="7">
        <v>0</v>
      </c>
      <c r="E10" s="7">
        <v>19.600000000000001</v>
      </c>
      <c r="F10" s="7">
        <f t="shared" si="2"/>
        <v>1</v>
      </c>
      <c r="G10" s="7">
        <f t="shared" si="3"/>
        <v>0</v>
      </c>
    </row>
    <row r="11" spans="2:7" x14ac:dyDescent="0.25">
      <c r="B11" t="s">
        <v>10</v>
      </c>
      <c r="C11" s="7">
        <v>0</v>
      </c>
      <c r="D11" s="7">
        <v>0</v>
      </c>
      <c r="E11" s="7">
        <v>46.31</v>
      </c>
      <c r="F11" s="7">
        <f t="shared" si="2"/>
        <v>1</v>
      </c>
      <c r="G11" s="7">
        <f t="shared" si="3"/>
        <v>0</v>
      </c>
    </row>
    <row r="12" spans="2:7" x14ac:dyDescent="0.25">
      <c r="B12" t="s">
        <v>11</v>
      </c>
      <c r="C12" s="7">
        <v>0</v>
      </c>
      <c r="D12" s="7">
        <v>0</v>
      </c>
      <c r="E12" s="7">
        <v>3.76</v>
      </c>
      <c r="F12" s="7">
        <f t="shared" si="2"/>
        <v>1</v>
      </c>
      <c r="G12" s="7">
        <f t="shared" si="3"/>
        <v>0</v>
      </c>
    </row>
    <row r="13" spans="2:7" x14ac:dyDescent="0.25">
      <c r="B13" t="s">
        <v>12</v>
      </c>
      <c r="C13" s="7">
        <v>0</v>
      </c>
      <c r="D13" s="7">
        <v>0</v>
      </c>
      <c r="E13" s="7">
        <v>19.8</v>
      </c>
      <c r="F13" s="7">
        <f t="shared" si="2"/>
        <v>1</v>
      </c>
      <c r="G13" s="7">
        <f t="shared" si="3"/>
        <v>0</v>
      </c>
    </row>
    <row r="14" spans="2:7" x14ac:dyDescent="0.25">
      <c r="B14" t="s">
        <v>13</v>
      </c>
      <c r="C14" s="7">
        <v>0</v>
      </c>
      <c r="D14" s="7">
        <v>0</v>
      </c>
      <c r="E14" s="7">
        <v>14.85</v>
      </c>
      <c r="F14" s="7">
        <f t="shared" si="2"/>
        <v>1</v>
      </c>
      <c r="G14" s="7">
        <f t="shared" si="3"/>
        <v>0</v>
      </c>
    </row>
    <row r="15" spans="2:7" x14ac:dyDescent="0.25">
      <c r="B15" t="s">
        <v>14</v>
      </c>
      <c r="C15" s="7">
        <v>0</v>
      </c>
      <c r="D15" s="7">
        <v>0</v>
      </c>
      <c r="E15" s="7">
        <v>9.66</v>
      </c>
      <c r="F15" s="7">
        <f t="shared" si="2"/>
        <v>1</v>
      </c>
      <c r="G15" s="7">
        <f t="shared" si="3"/>
        <v>0</v>
      </c>
    </row>
    <row r="16" spans="2:7" x14ac:dyDescent="0.25">
      <c r="B16" t="s">
        <v>15</v>
      </c>
      <c r="C16" s="7">
        <v>0</v>
      </c>
      <c r="D16" s="7">
        <v>0</v>
      </c>
      <c r="E16" s="7">
        <v>18.62</v>
      </c>
      <c r="F16" s="7">
        <f t="shared" si="2"/>
        <v>1</v>
      </c>
      <c r="G16" s="7">
        <f t="shared" si="3"/>
        <v>0</v>
      </c>
    </row>
    <row r="17" spans="2:7" x14ac:dyDescent="0.25">
      <c r="B17" t="s">
        <v>16</v>
      </c>
      <c r="C17" s="7">
        <v>542.64</v>
      </c>
      <c r="D17" s="7">
        <v>0</v>
      </c>
      <c r="E17" s="7">
        <v>14400.14</v>
      </c>
      <c r="F17" s="7">
        <f t="shared" si="2"/>
        <v>0</v>
      </c>
      <c r="G17" s="7">
        <f t="shared" si="3"/>
        <v>1</v>
      </c>
    </row>
    <row r="18" spans="2:7" x14ac:dyDescent="0.25">
      <c r="B18" t="s">
        <v>17</v>
      </c>
      <c r="C18" s="7">
        <v>523.55999999999995</v>
      </c>
      <c r="D18" s="7">
        <v>0</v>
      </c>
      <c r="E18" s="7">
        <v>14400.16</v>
      </c>
      <c r="F18" s="7">
        <f t="shared" si="2"/>
        <v>0</v>
      </c>
      <c r="G18" s="7">
        <f t="shared" si="3"/>
        <v>1</v>
      </c>
    </row>
    <row r="19" spans="2:7" x14ac:dyDescent="0.25">
      <c r="B19" t="s">
        <v>18</v>
      </c>
      <c r="C19" s="7">
        <v>614.6</v>
      </c>
      <c r="D19" s="7">
        <v>0</v>
      </c>
      <c r="E19" s="7">
        <v>14400.13</v>
      </c>
      <c r="F19" s="7">
        <f t="shared" si="2"/>
        <v>0</v>
      </c>
      <c r="G19" s="7">
        <f t="shared" si="3"/>
        <v>1</v>
      </c>
    </row>
    <row r="20" spans="2:7" x14ac:dyDescent="0.25">
      <c r="B20" t="s">
        <v>19</v>
      </c>
      <c r="C20" s="7">
        <v>1537.92</v>
      </c>
      <c r="D20" s="7">
        <v>0</v>
      </c>
      <c r="E20" s="7">
        <v>14400.19</v>
      </c>
      <c r="F20" s="7">
        <f t="shared" si="2"/>
        <v>0</v>
      </c>
      <c r="G20" s="7">
        <f t="shared" si="3"/>
        <v>1</v>
      </c>
    </row>
    <row r="21" spans="2:7" x14ac:dyDescent="0.25">
      <c r="B21" t="s">
        <v>20</v>
      </c>
      <c r="C21" s="7">
        <v>331</v>
      </c>
      <c r="D21" s="7">
        <v>0</v>
      </c>
      <c r="E21" s="7">
        <v>14400.15</v>
      </c>
      <c r="F21" s="7">
        <f t="shared" si="2"/>
        <v>0</v>
      </c>
      <c r="G21" s="7">
        <f t="shared" si="3"/>
        <v>1</v>
      </c>
    </row>
    <row r="22" spans="2:7" x14ac:dyDescent="0.25">
      <c r="B22" t="s">
        <v>21</v>
      </c>
      <c r="C22" s="7">
        <v>17.899999999999999</v>
      </c>
      <c r="D22" s="7">
        <v>0</v>
      </c>
      <c r="E22" s="7">
        <v>14400.15</v>
      </c>
      <c r="F22" s="7">
        <f t="shared" si="2"/>
        <v>0</v>
      </c>
      <c r="G22" s="7">
        <f t="shared" si="3"/>
        <v>1</v>
      </c>
    </row>
    <row r="23" spans="2:7" x14ac:dyDescent="0.25">
      <c r="B23" t="s">
        <v>22</v>
      </c>
      <c r="C23" s="7">
        <v>83.8</v>
      </c>
      <c r="D23" s="7">
        <v>0</v>
      </c>
      <c r="E23" s="7">
        <v>14400.17</v>
      </c>
      <c r="F23" s="7">
        <f t="shared" si="2"/>
        <v>0</v>
      </c>
      <c r="G23" s="7">
        <f t="shared" si="3"/>
        <v>1</v>
      </c>
    </row>
    <row r="24" spans="2:7" x14ac:dyDescent="0.25">
      <c r="B24" t="s">
        <v>23</v>
      </c>
      <c r="C24" s="7">
        <v>0</v>
      </c>
      <c r="D24" s="7">
        <v>0</v>
      </c>
      <c r="E24" s="7">
        <v>7271.83</v>
      </c>
      <c r="F24" s="7">
        <f t="shared" si="2"/>
        <v>1</v>
      </c>
      <c r="G24" s="7">
        <f t="shared" si="3"/>
        <v>0</v>
      </c>
    </row>
    <row r="25" spans="2:7" x14ac:dyDescent="0.25">
      <c r="B25" t="s">
        <v>24</v>
      </c>
      <c r="C25" s="7">
        <v>0</v>
      </c>
      <c r="D25" s="7">
        <v>0</v>
      </c>
      <c r="E25" s="7">
        <v>10219.709999999999</v>
      </c>
      <c r="F25" s="7">
        <f t="shared" si="2"/>
        <v>1</v>
      </c>
      <c r="G25" s="7">
        <f t="shared" si="3"/>
        <v>0</v>
      </c>
    </row>
    <row r="26" spans="2:7" x14ac:dyDescent="0.25">
      <c r="B26" t="s">
        <v>25</v>
      </c>
      <c r="C26" s="7">
        <v>0</v>
      </c>
      <c r="D26" s="7">
        <v>0</v>
      </c>
      <c r="E26" s="7">
        <v>604.4</v>
      </c>
      <c r="F26" s="7">
        <f t="shared" si="2"/>
        <v>1</v>
      </c>
      <c r="G26" s="7">
        <f t="shared" si="3"/>
        <v>0</v>
      </c>
    </row>
    <row r="27" spans="2:7" x14ac:dyDescent="0.25">
      <c r="B27" t="s">
        <v>26</v>
      </c>
      <c r="C27" s="7">
        <v>0</v>
      </c>
      <c r="D27" s="7">
        <v>0</v>
      </c>
      <c r="E27" s="7">
        <v>409.43</v>
      </c>
      <c r="F27" s="7">
        <f t="shared" si="2"/>
        <v>1</v>
      </c>
      <c r="G27" s="7">
        <f t="shared" si="3"/>
        <v>0</v>
      </c>
    </row>
    <row r="28" spans="2:7" x14ac:dyDescent="0.25">
      <c r="B28" t="s">
        <v>27</v>
      </c>
      <c r="C28" s="7">
        <v>0</v>
      </c>
      <c r="D28" s="7">
        <v>0</v>
      </c>
      <c r="E28" s="7">
        <v>526.75</v>
      </c>
      <c r="F28" s="7">
        <f t="shared" si="2"/>
        <v>1</v>
      </c>
      <c r="G28" s="7">
        <f t="shared" si="3"/>
        <v>0</v>
      </c>
    </row>
    <row r="29" spans="2:7" x14ac:dyDescent="0.25">
      <c r="B29" t="s">
        <v>28</v>
      </c>
      <c r="C29" s="7">
        <v>0</v>
      </c>
      <c r="D29" s="7">
        <v>0</v>
      </c>
      <c r="E29" s="7">
        <v>22.83</v>
      </c>
      <c r="F29" s="7">
        <f t="shared" si="2"/>
        <v>1</v>
      </c>
      <c r="G29" s="7">
        <f t="shared" si="3"/>
        <v>0</v>
      </c>
    </row>
    <row r="30" spans="2:7" x14ac:dyDescent="0.25">
      <c r="B30" t="s">
        <v>29</v>
      </c>
      <c r="C30" s="7">
        <v>0</v>
      </c>
      <c r="D30" s="7">
        <v>0</v>
      </c>
      <c r="E30" s="7">
        <v>315.58999999999997</v>
      </c>
      <c r="F30" s="7">
        <f t="shared" si="2"/>
        <v>1</v>
      </c>
      <c r="G30" s="7">
        <f t="shared" si="3"/>
        <v>0</v>
      </c>
    </row>
    <row r="31" spans="2:7" x14ac:dyDescent="0.25">
      <c r="B31" t="s">
        <v>30</v>
      </c>
      <c r="C31" s="7">
        <v>0</v>
      </c>
      <c r="D31" s="7">
        <v>0</v>
      </c>
      <c r="E31" s="7">
        <v>321.82</v>
      </c>
      <c r="F31" s="7">
        <f t="shared" si="2"/>
        <v>1</v>
      </c>
      <c r="G31" s="7">
        <f t="shared" si="3"/>
        <v>0</v>
      </c>
    </row>
    <row r="32" spans="2:7" x14ac:dyDescent="0.25">
      <c r="B32" t="s">
        <v>31</v>
      </c>
      <c r="C32" s="7">
        <v>120.92</v>
      </c>
      <c r="D32" s="7">
        <v>0</v>
      </c>
      <c r="E32" s="7">
        <v>14400.12</v>
      </c>
      <c r="F32" s="7">
        <f t="shared" si="2"/>
        <v>0</v>
      </c>
      <c r="G32" s="7">
        <f t="shared" si="3"/>
        <v>1</v>
      </c>
    </row>
    <row r="33" spans="2:7" x14ac:dyDescent="0.25">
      <c r="B33" t="s">
        <v>32</v>
      </c>
      <c r="C33" s="7">
        <v>36.520000000000003</v>
      </c>
      <c r="D33" s="7">
        <v>0</v>
      </c>
      <c r="E33" s="7">
        <v>14400.11</v>
      </c>
      <c r="F33" s="7">
        <f t="shared" si="2"/>
        <v>0</v>
      </c>
      <c r="G33" s="7">
        <f t="shared" si="3"/>
        <v>1</v>
      </c>
    </row>
    <row r="34" spans="2:7" x14ac:dyDescent="0.25">
      <c r="B34" t="s">
        <v>33</v>
      </c>
      <c r="C34" s="7">
        <v>0</v>
      </c>
      <c r="D34" s="7">
        <v>0</v>
      </c>
      <c r="E34" s="7">
        <v>37.200000000000003</v>
      </c>
      <c r="F34" s="7">
        <f t="shared" si="2"/>
        <v>1</v>
      </c>
      <c r="G34" s="7">
        <f t="shared" si="3"/>
        <v>0</v>
      </c>
    </row>
    <row r="35" spans="2:7" x14ac:dyDescent="0.25">
      <c r="B35" t="s">
        <v>34</v>
      </c>
      <c r="C35" s="7">
        <v>4.8</v>
      </c>
      <c r="D35" s="7">
        <v>0</v>
      </c>
      <c r="E35" s="7">
        <v>14400.13</v>
      </c>
      <c r="F35" s="7">
        <f t="shared" si="2"/>
        <v>0</v>
      </c>
      <c r="G35" s="7">
        <f t="shared" si="3"/>
        <v>1</v>
      </c>
    </row>
    <row r="36" spans="2:7" x14ac:dyDescent="0.25">
      <c r="B36" t="s">
        <v>35</v>
      </c>
      <c r="C36" s="7">
        <v>0</v>
      </c>
      <c r="D36" s="7">
        <v>0</v>
      </c>
      <c r="E36" s="7">
        <v>12155.53</v>
      </c>
      <c r="F36" s="7">
        <f t="shared" si="2"/>
        <v>1</v>
      </c>
      <c r="G36" s="7">
        <f t="shared" si="3"/>
        <v>0</v>
      </c>
    </row>
    <row r="37" spans="2:7" x14ac:dyDescent="0.25">
      <c r="B37" t="s">
        <v>36</v>
      </c>
      <c r="C37" s="7">
        <v>0</v>
      </c>
      <c r="D37" s="7">
        <v>0</v>
      </c>
      <c r="E37" s="7">
        <v>460.73</v>
      </c>
      <c r="F37" s="7">
        <f t="shared" si="2"/>
        <v>1</v>
      </c>
      <c r="G37" s="7">
        <f t="shared" si="3"/>
        <v>0</v>
      </c>
    </row>
    <row r="38" spans="2:7" x14ac:dyDescent="0.25">
      <c r="B38" t="s">
        <v>37</v>
      </c>
      <c r="C38" s="7">
        <v>0</v>
      </c>
      <c r="D38" s="7">
        <v>0</v>
      </c>
      <c r="E38" s="7">
        <v>23.61</v>
      </c>
      <c r="F38" s="7">
        <f t="shared" si="2"/>
        <v>1</v>
      </c>
      <c r="G38" s="7">
        <f t="shared" si="3"/>
        <v>0</v>
      </c>
    </row>
    <row r="39" spans="2:7" x14ac:dyDescent="0.25">
      <c r="B39" t="s">
        <v>38</v>
      </c>
      <c r="C39" s="7">
        <v>0</v>
      </c>
      <c r="D39" s="7">
        <v>0</v>
      </c>
      <c r="E39" s="7">
        <v>21.9</v>
      </c>
      <c r="F39" s="7">
        <f t="shared" si="2"/>
        <v>1</v>
      </c>
      <c r="G39" s="7">
        <f t="shared" si="3"/>
        <v>0</v>
      </c>
    </row>
    <row r="40" spans="2:7" x14ac:dyDescent="0.25">
      <c r="B40" t="s">
        <v>39</v>
      </c>
      <c r="C40" s="7">
        <v>0</v>
      </c>
      <c r="D40" s="7">
        <v>0</v>
      </c>
      <c r="E40" s="7">
        <v>55.13</v>
      </c>
      <c r="F40" s="7">
        <f t="shared" si="2"/>
        <v>1</v>
      </c>
      <c r="G40" s="7">
        <f t="shared" si="3"/>
        <v>0</v>
      </c>
    </row>
    <row r="41" spans="2:7" x14ac:dyDescent="0.25">
      <c r="B41" t="s">
        <v>40</v>
      </c>
      <c r="C41" s="7">
        <v>0</v>
      </c>
      <c r="D41" s="7">
        <v>0</v>
      </c>
      <c r="E41" s="7">
        <v>194.04</v>
      </c>
      <c r="F41" s="7">
        <f t="shared" si="2"/>
        <v>1</v>
      </c>
      <c r="G41" s="7">
        <f t="shared" si="3"/>
        <v>0</v>
      </c>
    </row>
    <row r="42" spans="2:7" x14ac:dyDescent="0.25">
      <c r="B42" t="s">
        <v>41</v>
      </c>
      <c r="C42" s="7">
        <v>0</v>
      </c>
      <c r="D42" s="7">
        <v>0</v>
      </c>
      <c r="E42" s="7">
        <v>13.95</v>
      </c>
      <c r="F42" s="7">
        <f t="shared" si="2"/>
        <v>1</v>
      </c>
      <c r="G42" s="7">
        <f t="shared" si="3"/>
        <v>0</v>
      </c>
    </row>
    <row r="43" spans="2:7" x14ac:dyDescent="0.25">
      <c r="B43" t="s">
        <v>42</v>
      </c>
      <c r="C43" s="7">
        <v>0</v>
      </c>
      <c r="D43" s="7">
        <v>0</v>
      </c>
      <c r="E43" s="7">
        <v>6.29</v>
      </c>
      <c r="F43" s="7">
        <f t="shared" si="2"/>
        <v>1</v>
      </c>
      <c r="G43" s="7">
        <f t="shared" si="3"/>
        <v>0</v>
      </c>
    </row>
    <row r="44" spans="2:7" x14ac:dyDescent="0.25">
      <c r="B44" t="s">
        <v>43</v>
      </c>
      <c r="C44" s="7">
        <v>0</v>
      </c>
      <c r="D44" s="7">
        <v>0</v>
      </c>
      <c r="E44" s="7">
        <v>16.690000000000001</v>
      </c>
      <c r="F44" s="7">
        <f t="shared" si="2"/>
        <v>1</v>
      </c>
      <c r="G44" s="7">
        <f t="shared" si="3"/>
        <v>0</v>
      </c>
    </row>
    <row r="45" spans="2:7" x14ac:dyDescent="0.25">
      <c r="B45" t="s">
        <v>44</v>
      </c>
      <c r="C45" s="7">
        <v>0</v>
      </c>
      <c r="D45" s="7">
        <v>0</v>
      </c>
      <c r="E45" s="7">
        <v>13.56</v>
      </c>
      <c r="F45" s="7">
        <f t="shared" si="2"/>
        <v>1</v>
      </c>
      <c r="G45" s="7">
        <f t="shared" si="3"/>
        <v>0</v>
      </c>
    </row>
    <row r="46" spans="2:7" x14ac:dyDescent="0.25">
      <c r="B46" t="s">
        <v>45</v>
      </c>
      <c r="C46" s="7">
        <v>0</v>
      </c>
      <c r="D46" s="7">
        <v>0</v>
      </c>
      <c r="E46" s="7">
        <v>37.619999999999997</v>
      </c>
      <c r="F46" s="7">
        <f t="shared" si="2"/>
        <v>1</v>
      </c>
      <c r="G46" s="7">
        <f t="shared" si="3"/>
        <v>0</v>
      </c>
    </row>
    <row r="47" spans="2:7" x14ac:dyDescent="0.25">
      <c r="B47" t="s">
        <v>9</v>
      </c>
      <c r="C47" s="7">
        <v>1131.32</v>
      </c>
      <c r="D47" s="7">
        <v>0</v>
      </c>
      <c r="E47" s="7">
        <v>14400.12</v>
      </c>
      <c r="F47" s="7">
        <f t="shared" si="2"/>
        <v>0</v>
      </c>
      <c r="G47" s="7">
        <f t="shared" si="3"/>
        <v>1</v>
      </c>
    </row>
    <row r="48" spans="2:7" x14ac:dyDescent="0.25">
      <c r="B48" t="s">
        <v>46</v>
      </c>
      <c r="C48" s="7">
        <v>1732.4</v>
      </c>
      <c r="D48" s="7">
        <v>0</v>
      </c>
      <c r="E48" s="7">
        <v>14400.13</v>
      </c>
      <c r="F48" s="7">
        <f t="shared" si="2"/>
        <v>0</v>
      </c>
      <c r="G48" s="7">
        <f t="shared" si="3"/>
        <v>1</v>
      </c>
    </row>
    <row r="49" spans="2:7" x14ac:dyDescent="0.25">
      <c r="B49" t="s">
        <v>47</v>
      </c>
      <c r="C49" s="7">
        <v>448.56</v>
      </c>
      <c r="D49" s="7">
        <v>301.56</v>
      </c>
      <c r="E49" s="7">
        <v>14400.26</v>
      </c>
      <c r="F49" s="7">
        <f t="shared" si="2"/>
        <v>0</v>
      </c>
      <c r="G49" s="7">
        <f t="shared" si="3"/>
        <v>0.32771535580524347</v>
      </c>
    </row>
    <row r="50" spans="2:7" x14ac:dyDescent="0.25">
      <c r="B50" t="s">
        <v>48</v>
      </c>
      <c r="C50" s="7">
        <v>772</v>
      </c>
      <c r="D50" s="7">
        <v>450</v>
      </c>
      <c r="E50" s="7">
        <v>14400.24</v>
      </c>
      <c r="F50" s="7">
        <f t="shared" si="2"/>
        <v>0</v>
      </c>
      <c r="G50" s="7">
        <f t="shared" si="3"/>
        <v>0.41709844559585491</v>
      </c>
    </row>
    <row r="51" spans="2:7" x14ac:dyDescent="0.25">
      <c r="B51" t="s">
        <v>49</v>
      </c>
      <c r="C51" s="7">
        <v>509.6</v>
      </c>
      <c r="D51" s="7">
        <v>0</v>
      </c>
      <c r="E51" s="7">
        <v>14400.11</v>
      </c>
      <c r="F51" s="7">
        <f t="shared" si="2"/>
        <v>0</v>
      </c>
      <c r="G51" s="7">
        <f t="shared" si="3"/>
        <v>1</v>
      </c>
    </row>
    <row r="52" spans="2:7" x14ac:dyDescent="0.25">
      <c r="B52" t="s">
        <v>50</v>
      </c>
      <c r="C52" s="7">
        <v>4.8</v>
      </c>
      <c r="D52" s="7">
        <v>0</v>
      </c>
      <c r="E52" s="7">
        <v>14400.12</v>
      </c>
      <c r="F52" s="7">
        <f t="shared" si="2"/>
        <v>0</v>
      </c>
      <c r="G52" s="7">
        <f t="shared" si="3"/>
        <v>1</v>
      </c>
    </row>
    <row r="53" spans="2:7" x14ac:dyDescent="0.25">
      <c r="B53" t="s">
        <v>51</v>
      </c>
      <c r="C53" s="7">
        <v>225.2</v>
      </c>
      <c r="D53" s="7">
        <v>0</v>
      </c>
      <c r="E53" s="7">
        <v>14400.15</v>
      </c>
      <c r="F53" s="7">
        <f t="shared" si="2"/>
        <v>0</v>
      </c>
      <c r="G53" s="7">
        <f t="shared" si="3"/>
        <v>1</v>
      </c>
    </row>
    <row r="54" spans="2:7" x14ac:dyDescent="0.25">
      <c r="B54" t="s">
        <v>52</v>
      </c>
      <c r="C54" s="7">
        <v>2.4</v>
      </c>
      <c r="D54" s="7">
        <v>0</v>
      </c>
      <c r="E54" s="7">
        <v>14400.16</v>
      </c>
      <c r="F54" s="7">
        <f t="shared" si="2"/>
        <v>0</v>
      </c>
      <c r="G54" s="7">
        <f t="shared" si="3"/>
        <v>1</v>
      </c>
    </row>
    <row r="55" spans="2:7" x14ac:dyDescent="0.25">
      <c r="B55" t="s">
        <v>53</v>
      </c>
      <c r="C55" s="7">
        <v>0</v>
      </c>
      <c r="D55" s="7">
        <v>0</v>
      </c>
      <c r="E55" s="7">
        <v>7975.73</v>
      </c>
      <c r="F55" s="7">
        <f t="shared" si="2"/>
        <v>1</v>
      </c>
      <c r="G55" s="7">
        <f t="shared" si="3"/>
        <v>0</v>
      </c>
    </row>
    <row r="56" spans="2:7" x14ac:dyDescent="0.25">
      <c r="B56" t="s">
        <v>54</v>
      </c>
      <c r="C56" s="7">
        <v>193.6</v>
      </c>
      <c r="D56" s="7">
        <v>184.8</v>
      </c>
      <c r="E56" s="7">
        <v>14400.16</v>
      </c>
      <c r="F56" s="7">
        <f t="shared" si="2"/>
        <v>0</v>
      </c>
      <c r="G56" s="7">
        <f t="shared" si="3"/>
        <v>4.5454545454545366E-2</v>
      </c>
    </row>
    <row r="57" spans="2:7" x14ac:dyDescent="0.25">
      <c r="B57" t="s">
        <v>55</v>
      </c>
      <c r="C57" s="7">
        <v>118.4</v>
      </c>
      <c r="D57" s="7">
        <v>118.4</v>
      </c>
      <c r="E57" s="7">
        <v>1307.79</v>
      </c>
      <c r="F57" s="7">
        <f t="shared" si="2"/>
        <v>1</v>
      </c>
      <c r="G57" s="7">
        <f t="shared" si="3"/>
        <v>0</v>
      </c>
    </row>
    <row r="58" spans="2:7" x14ac:dyDescent="0.25">
      <c r="B58" t="s">
        <v>56</v>
      </c>
      <c r="C58" s="7">
        <v>35.200000000000003</v>
      </c>
      <c r="D58" s="7">
        <v>7.76</v>
      </c>
      <c r="E58" s="7">
        <v>14400.14</v>
      </c>
      <c r="F58" s="7">
        <f t="shared" si="2"/>
        <v>0</v>
      </c>
      <c r="G58" s="7">
        <f t="shared" si="3"/>
        <v>0.77954545454545465</v>
      </c>
    </row>
    <row r="59" spans="2:7" x14ac:dyDescent="0.25">
      <c r="B59" t="s">
        <v>57</v>
      </c>
      <c r="C59" s="7">
        <v>0</v>
      </c>
      <c r="D59" s="7">
        <v>0</v>
      </c>
      <c r="E59" s="7">
        <v>170.77</v>
      </c>
      <c r="F59" s="7">
        <f t="shared" si="2"/>
        <v>1</v>
      </c>
      <c r="G59" s="7">
        <f t="shared" si="3"/>
        <v>0</v>
      </c>
    </row>
    <row r="60" spans="2:7" x14ac:dyDescent="0.25">
      <c r="B60" t="s">
        <v>58</v>
      </c>
      <c r="C60" s="7">
        <v>0</v>
      </c>
      <c r="D60" s="7">
        <v>0</v>
      </c>
      <c r="E60" s="7">
        <v>511.68</v>
      </c>
      <c r="F60" s="7">
        <f t="shared" si="2"/>
        <v>1</v>
      </c>
      <c r="G60" s="7">
        <f t="shared" si="3"/>
        <v>0</v>
      </c>
    </row>
    <row r="61" spans="2:7" x14ac:dyDescent="0.25">
      <c r="B61" t="s">
        <v>59</v>
      </c>
      <c r="C61" s="7">
        <v>0</v>
      </c>
      <c r="D61" s="7">
        <v>0</v>
      </c>
      <c r="E61" s="7">
        <v>518.73</v>
      </c>
      <c r="F61" s="7">
        <f t="shared" si="2"/>
        <v>1</v>
      </c>
      <c r="G61" s="7">
        <f t="shared" si="3"/>
        <v>0</v>
      </c>
    </row>
    <row r="62" spans="2:7" x14ac:dyDescent="0.25">
      <c r="B62" t="s">
        <v>60</v>
      </c>
      <c r="C62" s="7">
        <v>131.6</v>
      </c>
      <c r="D62" s="7">
        <v>131.6</v>
      </c>
      <c r="E62" s="7">
        <v>1816.3</v>
      </c>
      <c r="F62" s="7">
        <f t="shared" si="2"/>
        <v>1</v>
      </c>
      <c r="G62" s="7">
        <f t="shared" si="3"/>
        <v>0</v>
      </c>
    </row>
    <row r="63" spans="2:7" x14ac:dyDescent="0.25">
      <c r="B63" t="s">
        <v>61</v>
      </c>
      <c r="C63" s="7">
        <v>0</v>
      </c>
      <c r="D63" s="7">
        <v>0</v>
      </c>
      <c r="E63" s="7">
        <v>38.25</v>
      </c>
      <c r="F63" s="7">
        <f t="shared" si="2"/>
        <v>1</v>
      </c>
      <c r="G63" s="7">
        <f t="shared" si="3"/>
        <v>0</v>
      </c>
    </row>
    <row r="64" spans="2:7" x14ac:dyDescent="0.25">
      <c r="B64" t="s">
        <v>62</v>
      </c>
      <c r="C64" s="7">
        <v>27.8</v>
      </c>
      <c r="D64" s="7">
        <v>27.8</v>
      </c>
      <c r="E64" s="7">
        <v>5712.51</v>
      </c>
      <c r="F64" s="7">
        <f t="shared" si="2"/>
        <v>1</v>
      </c>
      <c r="G64" s="7">
        <f t="shared" si="3"/>
        <v>0</v>
      </c>
    </row>
    <row r="65" spans="2:7" x14ac:dyDescent="0.25">
      <c r="B65" t="s">
        <v>63</v>
      </c>
      <c r="C65" s="7">
        <v>65.7</v>
      </c>
      <c r="D65" s="7">
        <v>65.7</v>
      </c>
      <c r="E65" s="7">
        <v>651.28</v>
      </c>
      <c r="F65" s="7">
        <f t="shared" si="2"/>
        <v>1</v>
      </c>
      <c r="G65" s="7">
        <f t="shared" si="3"/>
        <v>0</v>
      </c>
    </row>
    <row r="66" spans="2:7" x14ac:dyDescent="0.25">
      <c r="B66" t="s">
        <v>64</v>
      </c>
      <c r="C66" s="7">
        <v>260.60000000000002</v>
      </c>
      <c r="D66" s="7">
        <v>126.2</v>
      </c>
      <c r="E66" s="7">
        <v>14400.51</v>
      </c>
      <c r="F66" s="7">
        <f t="shared" si="2"/>
        <v>0</v>
      </c>
      <c r="G66" s="7">
        <f t="shared" si="3"/>
        <v>0.51573292402148896</v>
      </c>
    </row>
    <row r="67" spans="2:7" x14ac:dyDescent="0.25">
      <c r="B67" t="s">
        <v>65</v>
      </c>
      <c r="C67" s="7">
        <v>144.4</v>
      </c>
      <c r="D67" s="7">
        <v>144.4</v>
      </c>
      <c r="E67" s="7">
        <v>30.48</v>
      </c>
      <c r="F67" s="7">
        <f t="shared" ref="F67:F81" si="4">IF(C67=D67,1,0)</f>
        <v>1</v>
      </c>
      <c r="G67" s="7">
        <f t="shared" ref="G67:G81" si="5">IF(D67&lt;&gt;0,(C67-D67)/C67,IF(C67=0,0,1))</f>
        <v>0</v>
      </c>
    </row>
    <row r="68" spans="2:7" x14ac:dyDescent="0.25">
      <c r="B68" t="s">
        <v>66</v>
      </c>
      <c r="C68" s="7">
        <v>56.4</v>
      </c>
      <c r="D68" s="7">
        <v>56.4</v>
      </c>
      <c r="E68" s="7">
        <v>21.43</v>
      </c>
      <c r="F68" s="7">
        <f t="shared" si="4"/>
        <v>1</v>
      </c>
      <c r="G68" s="7">
        <f t="shared" si="5"/>
        <v>0</v>
      </c>
    </row>
    <row r="69" spans="2:7" x14ac:dyDescent="0.25">
      <c r="B69" t="s">
        <v>67</v>
      </c>
      <c r="C69" s="7">
        <v>0</v>
      </c>
      <c r="D69" s="7">
        <v>0</v>
      </c>
      <c r="E69" s="7">
        <v>9.94</v>
      </c>
      <c r="F69" s="7">
        <f t="shared" si="4"/>
        <v>1</v>
      </c>
      <c r="G69" s="7">
        <f t="shared" si="5"/>
        <v>0</v>
      </c>
    </row>
    <row r="70" spans="2:7" x14ac:dyDescent="0.25">
      <c r="B70" t="s">
        <v>68</v>
      </c>
      <c r="C70" s="7">
        <v>33.6</v>
      </c>
      <c r="D70" s="7">
        <v>33.6</v>
      </c>
      <c r="E70" s="7">
        <v>63.93</v>
      </c>
      <c r="F70" s="7">
        <f t="shared" si="4"/>
        <v>1</v>
      </c>
      <c r="G70" s="7">
        <f t="shared" si="5"/>
        <v>0</v>
      </c>
    </row>
    <row r="71" spans="2:7" x14ac:dyDescent="0.25">
      <c r="B71" t="s">
        <v>69</v>
      </c>
      <c r="C71" s="7">
        <v>77.2</v>
      </c>
      <c r="D71" s="7">
        <v>77.2</v>
      </c>
      <c r="E71" s="7">
        <v>28.82</v>
      </c>
      <c r="F71" s="7">
        <f t="shared" si="4"/>
        <v>1</v>
      </c>
      <c r="G71" s="7">
        <f t="shared" si="5"/>
        <v>0</v>
      </c>
    </row>
    <row r="72" spans="2:7" x14ac:dyDescent="0.25">
      <c r="B72" t="s">
        <v>70</v>
      </c>
      <c r="C72" s="7">
        <v>1562</v>
      </c>
      <c r="D72" s="7">
        <v>1562</v>
      </c>
      <c r="E72" s="7">
        <v>552.79</v>
      </c>
      <c r="F72" s="7">
        <f t="shared" si="4"/>
        <v>1</v>
      </c>
      <c r="G72" s="7">
        <f t="shared" si="5"/>
        <v>0</v>
      </c>
    </row>
    <row r="73" spans="2:7" x14ac:dyDescent="0.25">
      <c r="B73" t="s">
        <v>71</v>
      </c>
      <c r="C73" s="7">
        <v>891</v>
      </c>
      <c r="D73" s="7">
        <v>796</v>
      </c>
      <c r="E73" s="7">
        <v>14400.27</v>
      </c>
      <c r="F73" s="7">
        <f t="shared" si="4"/>
        <v>0</v>
      </c>
      <c r="G73" s="7">
        <f t="shared" si="5"/>
        <v>0.10662177328843996</v>
      </c>
    </row>
    <row r="74" spans="2:7" x14ac:dyDescent="0.25">
      <c r="B74" t="s">
        <v>72</v>
      </c>
      <c r="C74" s="7">
        <v>1925.1</v>
      </c>
      <c r="D74" s="7">
        <v>1925.1</v>
      </c>
      <c r="E74" s="7">
        <v>104.46</v>
      </c>
      <c r="F74" s="7">
        <f t="shared" si="4"/>
        <v>1</v>
      </c>
      <c r="G74" s="7">
        <f t="shared" si="5"/>
        <v>0</v>
      </c>
    </row>
    <row r="75" spans="2:7" x14ac:dyDescent="0.25">
      <c r="B75" t="s">
        <v>73</v>
      </c>
      <c r="C75" s="7">
        <v>926</v>
      </c>
      <c r="D75" s="7">
        <v>926</v>
      </c>
      <c r="E75" s="7">
        <v>24.1</v>
      </c>
      <c r="F75" s="7">
        <f t="shared" si="4"/>
        <v>1</v>
      </c>
      <c r="G75" s="7">
        <f t="shared" si="5"/>
        <v>0</v>
      </c>
    </row>
    <row r="76" spans="2:7" x14ac:dyDescent="0.25">
      <c r="B76" t="s">
        <v>74</v>
      </c>
      <c r="C76" s="7">
        <v>369.6</v>
      </c>
      <c r="D76" s="7">
        <v>369.6</v>
      </c>
      <c r="E76" s="7">
        <v>34.97</v>
      </c>
      <c r="F76" s="7">
        <f t="shared" si="4"/>
        <v>1</v>
      </c>
      <c r="G76" s="7">
        <f t="shared" si="5"/>
        <v>0</v>
      </c>
    </row>
    <row r="77" spans="2:7" x14ac:dyDescent="0.25">
      <c r="B77" t="s">
        <v>75</v>
      </c>
      <c r="C77" s="7">
        <v>1257</v>
      </c>
      <c r="D77" s="7">
        <v>1257</v>
      </c>
      <c r="E77" s="7">
        <v>34.380000000000003</v>
      </c>
      <c r="F77" s="7">
        <f t="shared" si="4"/>
        <v>1</v>
      </c>
      <c r="G77" s="7">
        <f t="shared" si="5"/>
        <v>0</v>
      </c>
    </row>
    <row r="78" spans="2:7" x14ac:dyDescent="0.25">
      <c r="B78" t="s">
        <v>76</v>
      </c>
      <c r="C78" s="7">
        <v>999.8</v>
      </c>
      <c r="D78" s="7">
        <v>999.8</v>
      </c>
      <c r="E78" s="7">
        <v>37.08</v>
      </c>
      <c r="F78" s="7">
        <f t="shared" si="4"/>
        <v>1</v>
      </c>
      <c r="G78" s="7">
        <f t="shared" si="5"/>
        <v>0</v>
      </c>
    </row>
    <row r="79" spans="2:7" x14ac:dyDescent="0.25">
      <c r="B79" t="s">
        <v>77</v>
      </c>
      <c r="C79" s="7">
        <v>452.6</v>
      </c>
      <c r="D79" s="7">
        <v>452.6</v>
      </c>
      <c r="E79" s="7">
        <v>48.5</v>
      </c>
      <c r="F79" s="7">
        <f t="shared" si="4"/>
        <v>1</v>
      </c>
      <c r="G79" s="7">
        <f t="shared" si="5"/>
        <v>0</v>
      </c>
    </row>
    <row r="80" spans="2:7" x14ac:dyDescent="0.25">
      <c r="B80" t="s">
        <v>78</v>
      </c>
      <c r="C80" s="7">
        <v>1267.5999999999999</v>
      </c>
      <c r="D80" s="7">
        <v>1267.5999999999999</v>
      </c>
      <c r="E80" s="7">
        <v>31.68</v>
      </c>
      <c r="F80" s="7">
        <f t="shared" si="4"/>
        <v>1</v>
      </c>
      <c r="G80" s="7">
        <f t="shared" si="5"/>
        <v>0</v>
      </c>
    </row>
    <row r="81" spans="2:7" x14ac:dyDescent="0.25">
      <c r="B81" t="s">
        <v>79</v>
      </c>
      <c r="C81" s="7">
        <v>1056.4000000000001</v>
      </c>
      <c r="D81" s="7">
        <v>1056.4000000000001</v>
      </c>
      <c r="E81" s="7">
        <v>35.15</v>
      </c>
      <c r="F81" s="7">
        <f t="shared" si="4"/>
        <v>1</v>
      </c>
      <c r="G81" s="7">
        <f t="shared" si="5"/>
        <v>0</v>
      </c>
    </row>
    <row r="82" spans="2:7" x14ac:dyDescent="0.25">
      <c r="B82" t="s">
        <v>106</v>
      </c>
      <c r="C82" s="7">
        <f>SUMIF(C2:C81,"&gt;=0",C2:C81)/80</f>
        <v>256.30824999999999</v>
      </c>
      <c r="D82" s="7">
        <f>AVERAGE(D2:D81)</f>
        <v>154.21899999999999</v>
      </c>
      <c r="E82" s="7">
        <f>AVERAGE(E2:E81)</f>
        <v>4991.100124999999</v>
      </c>
      <c r="F82" s="7">
        <f>SUM(F2:F81)</f>
        <v>57</v>
      </c>
      <c r="G82" s="7">
        <f>AVERAGE(G2:G81)</f>
        <v>0.23990210623388783</v>
      </c>
    </row>
    <row r="83" spans="2:7" x14ac:dyDescent="0.25">
      <c r="E83" s="1"/>
    </row>
    <row r="85" spans="2:7" x14ac:dyDescent="0.25">
      <c r="B85" t="s">
        <v>109</v>
      </c>
    </row>
    <row r="86" spans="2:7" x14ac:dyDescent="0.25">
      <c r="B86" t="s">
        <v>1</v>
      </c>
      <c r="C86" s="7">
        <v>0</v>
      </c>
      <c r="D86" s="7">
        <v>0</v>
      </c>
      <c r="E86" s="7">
        <v>14270.68</v>
      </c>
      <c r="F86" s="7">
        <f>IF(C86=D86,1,0)</f>
        <v>1</v>
      </c>
      <c r="G86" s="7">
        <f>IF(D86&lt;&gt;0,(C86-D86)/C86,IF(C86=0,0,1))</f>
        <v>0</v>
      </c>
    </row>
    <row r="87" spans="2:7" x14ac:dyDescent="0.25">
      <c r="B87" t="s">
        <v>2</v>
      </c>
      <c r="C87" s="7">
        <v>13.12</v>
      </c>
      <c r="D87" s="7">
        <v>0</v>
      </c>
      <c r="E87" s="7">
        <v>14400.23</v>
      </c>
      <c r="F87" s="7">
        <f t="shared" ref="F87:F116" si="6">IF(C87=D87,1,0)</f>
        <v>0</v>
      </c>
      <c r="G87" s="7">
        <f t="shared" ref="G87:G116" si="7">IF(D87&lt;&gt;0,(C87-D87)/C87,IF(C87=0,0,1))</f>
        <v>1</v>
      </c>
    </row>
    <row r="88" spans="2:7" x14ac:dyDescent="0.25">
      <c r="B88" t="s">
        <v>3</v>
      </c>
      <c r="C88" s="7">
        <v>0</v>
      </c>
      <c r="D88" s="7">
        <v>0</v>
      </c>
      <c r="E88" s="7">
        <v>334.1</v>
      </c>
      <c r="F88" s="7">
        <f t="shared" si="6"/>
        <v>1</v>
      </c>
      <c r="G88" s="7">
        <f t="shared" si="7"/>
        <v>0</v>
      </c>
    </row>
    <row r="89" spans="2:7" x14ac:dyDescent="0.25">
      <c r="B89" t="s">
        <v>9</v>
      </c>
      <c r="C89" s="7">
        <v>1131.32</v>
      </c>
      <c r="D89" s="7">
        <v>0</v>
      </c>
      <c r="E89" s="7">
        <v>14400.12</v>
      </c>
      <c r="F89" s="7">
        <f t="shared" si="6"/>
        <v>0</v>
      </c>
      <c r="G89" s="7">
        <f t="shared" si="7"/>
        <v>1</v>
      </c>
    </row>
    <row r="90" spans="2:7" x14ac:dyDescent="0.25">
      <c r="B90" t="s">
        <v>16</v>
      </c>
      <c r="C90" s="7">
        <v>542.64</v>
      </c>
      <c r="D90" s="7">
        <v>0</v>
      </c>
      <c r="E90" s="7">
        <v>14400.14</v>
      </c>
      <c r="F90" s="7">
        <f t="shared" si="6"/>
        <v>0</v>
      </c>
      <c r="G90" s="7">
        <f t="shared" si="7"/>
        <v>1</v>
      </c>
    </row>
    <row r="91" spans="2:7" x14ac:dyDescent="0.25">
      <c r="B91" t="s">
        <v>17</v>
      </c>
      <c r="C91" s="7">
        <v>523.55999999999995</v>
      </c>
      <c r="D91" s="7">
        <v>0</v>
      </c>
      <c r="E91" s="7">
        <v>14400.16</v>
      </c>
      <c r="F91" s="7">
        <f t="shared" si="6"/>
        <v>0</v>
      </c>
      <c r="G91" s="7">
        <f t="shared" si="7"/>
        <v>1</v>
      </c>
    </row>
    <row r="92" spans="2:7" x14ac:dyDescent="0.25">
      <c r="B92" t="s">
        <v>18</v>
      </c>
      <c r="C92" s="7">
        <v>614.6</v>
      </c>
      <c r="D92" s="7">
        <v>0</v>
      </c>
      <c r="E92" s="7">
        <v>14400.13</v>
      </c>
      <c r="F92" s="7">
        <f t="shared" si="6"/>
        <v>0</v>
      </c>
      <c r="G92" s="7">
        <f t="shared" si="7"/>
        <v>1</v>
      </c>
    </row>
    <row r="93" spans="2:7" x14ac:dyDescent="0.25">
      <c r="B93" t="s">
        <v>19</v>
      </c>
      <c r="C93" s="7">
        <v>1537.92</v>
      </c>
      <c r="D93" s="7">
        <v>0</v>
      </c>
      <c r="E93" s="7">
        <v>14400.19</v>
      </c>
      <c r="F93" s="7">
        <f t="shared" si="6"/>
        <v>0</v>
      </c>
      <c r="G93" s="7">
        <f t="shared" si="7"/>
        <v>1</v>
      </c>
    </row>
    <row r="94" spans="2:7" x14ac:dyDescent="0.25">
      <c r="B94" t="s">
        <v>20</v>
      </c>
      <c r="C94" s="7">
        <v>331</v>
      </c>
      <c r="D94" s="7">
        <v>0</v>
      </c>
      <c r="E94" s="7">
        <v>14400.15</v>
      </c>
      <c r="F94" s="7">
        <f t="shared" si="6"/>
        <v>0</v>
      </c>
      <c r="G94" s="7">
        <f t="shared" si="7"/>
        <v>1</v>
      </c>
    </row>
    <row r="95" spans="2:7" x14ac:dyDescent="0.25">
      <c r="B95" t="s">
        <v>21</v>
      </c>
      <c r="C95" s="7">
        <v>17.899999999999999</v>
      </c>
      <c r="D95" s="7">
        <v>0</v>
      </c>
      <c r="E95" s="7">
        <v>14400.15</v>
      </c>
      <c r="F95" s="7">
        <f t="shared" si="6"/>
        <v>0</v>
      </c>
      <c r="G95" s="7">
        <f t="shared" si="7"/>
        <v>1</v>
      </c>
    </row>
    <row r="96" spans="2:7" x14ac:dyDescent="0.25">
      <c r="B96" t="s">
        <v>22</v>
      </c>
      <c r="C96" s="7">
        <v>83.8</v>
      </c>
      <c r="D96" s="7">
        <v>0</v>
      </c>
      <c r="E96" s="7">
        <v>14400.17</v>
      </c>
      <c r="F96" s="7">
        <f t="shared" si="6"/>
        <v>0</v>
      </c>
      <c r="G96" s="7">
        <f t="shared" si="7"/>
        <v>1</v>
      </c>
    </row>
    <row r="97" spans="2:7" x14ac:dyDescent="0.25">
      <c r="B97" t="s">
        <v>23</v>
      </c>
      <c r="C97" s="7">
        <v>0</v>
      </c>
      <c r="D97" s="7">
        <v>0</v>
      </c>
      <c r="E97" s="7">
        <v>7271.83</v>
      </c>
      <c r="F97" s="7">
        <f t="shared" si="6"/>
        <v>1</v>
      </c>
      <c r="G97" s="7">
        <f t="shared" si="7"/>
        <v>0</v>
      </c>
    </row>
    <row r="98" spans="2:7" x14ac:dyDescent="0.25">
      <c r="B98" t="s">
        <v>24</v>
      </c>
      <c r="C98" s="7">
        <v>0</v>
      </c>
      <c r="D98" s="7">
        <v>0</v>
      </c>
      <c r="E98" s="7">
        <v>10219.709999999999</v>
      </c>
      <c r="F98" s="7">
        <f t="shared" si="6"/>
        <v>1</v>
      </c>
      <c r="G98" s="7">
        <f t="shared" si="7"/>
        <v>0</v>
      </c>
    </row>
    <row r="99" spans="2:7" x14ac:dyDescent="0.25">
      <c r="B99" t="s">
        <v>31</v>
      </c>
      <c r="C99" s="7">
        <v>120.92</v>
      </c>
      <c r="D99" s="7">
        <v>0</v>
      </c>
      <c r="E99" s="7">
        <v>14400.12</v>
      </c>
      <c r="F99" s="7">
        <f t="shared" si="6"/>
        <v>0</v>
      </c>
      <c r="G99" s="7">
        <f t="shared" si="7"/>
        <v>1</v>
      </c>
    </row>
    <row r="100" spans="2:7" x14ac:dyDescent="0.25">
      <c r="B100" t="s">
        <v>32</v>
      </c>
      <c r="C100" s="7">
        <v>36.520000000000003</v>
      </c>
      <c r="D100" s="7">
        <v>0</v>
      </c>
      <c r="E100" s="7">
        <v>14400.11</v>
      </c>
      <c r="F100" s="7">
        <f t="shared" si="6"/>
        <v>0</v>
      </c>
      <c r="G100" s="7">
        <f t="shared" si="7"/>
        <v>1</v>
      </c>
    </row>
    <row r="101" spans="2:7" x14ac:dyDescent="0.25">
      <c r="B101" t="s">
        <v>34</v>
      </c>
      <c r="C101" s="7">
        <v>4.8</v>
      </c>
      <c r="D101" s="7">
        <v>0</v>
      </c>
      <c r="E101" s="7">
        <v>14400.13</v>
      </c>
      <c r="F101" s="7">
        <f t="shared" si="6"/>
        <v>0</v>
      </c>
      <c r="G101" s="7">
        <f t="shared" si="7"/>
        <v>1</v>
      </c>
    </row>
    <row r="102" spans="2:7" x14ac:dyDescent="0.25">
      <c r="B102" t="s">
        <v>35</v>
      </c>
      <c r="C102" s="7">
        <v>0</v>
      </c>
      <c r="D102" s="7">
        <v>0</v>
      </c>
      <c r="E102" s="7">
        <v>12155.53</v>
      </c>
      <c r="F102" s="7">
        <f t="shared" si="6"/>
        <v>1</v>
      </c>
      <c r="G102" s="7">
        <f t="shared" si="7"/>
        <v>0</v>
      </c>
    </row>
    <row r="103" spans="2:7" x14ac:dyDescent="0.25">
      <c r="B103" t="s">
        <v>46</v>
      </c>
      <c r="C103" s="7">
        <v>1732.4</v>
      </c>
      <c r="D103" s="7">
        <v>0</v>
      </c>
      <c r="E103" s="7">
        <v>14400.13</v>
      </c>
      <c r="F103" s="7">
        <f t="shared" si="6"/>
        <v>0</v>
      </c>
      <c r="G103" s="7">
        <f t="shared" si="7"/>
        <v>1</v>
      </c>
    </row>
    <row r="104" spans="2:7" x14ac:dyDescent="0.25">
      <c r="B104" t="s">
        <v>47</v>
      </c>
      <c r="C104" s="7">
        <v>448.56</v>
      </c>
      <c r="D104" s="7">
        <v>301.56</v>
      </c>
      <c r="E104" s="7">
        <v>14400.26</v>
      </c>
      <c r="F104" s="7">
        <f t="shared" si="6"/>
        <v>0</v>
      </c>
      <c r="G104" s="7">
        <f t="shared" si="7"/>
        <v>0.32771535580524347</v>
      </c>
    </row>
    <row r="105" spans="2:7" x14ac:dyDescent="0.25">
      <c r="B105" t="s">
        <v>48</v>
      </c>
      <c r="C105" s="7">
        <v>772</v>
      </c>
      <c r="D105" s="7">
        <v>450</v>
      </c>
      <c r="E105" s="7">
        <v>14400.24</v>
      </c>
      <c r="F105" s="7">
        <f t="shared" si="6"/>
        <v>0</v>
      </c>
      <c r="G105" s="7">
        <f t="shared" si="7"/>
        <v>0.41709844559585491</v>
      </c>
    </row>
    <row r="106" spans="2:7" x14ac:dyDescent="0.25">
      <c r="B106" t="s">
        <v>49</v>
      </c>
      <c r="C106" s="7">
        <v>509.6</v>
      </c>
      <c r="D106" s="7">
        <v>0</v>
      </c>
      <c r="E106" s="7">
        <v>14400.11</v>
      </c>
      <c r="F106" s="7">
        <f t="shared" si="6"/>
        <v>0</v>
      </c>
      <c r="G106" s="7">
        <f t="shared" si="7"/>
        <v>1</v>
      </c>
    </row>
    <row r="107" spans="2:7" x14ac:dyDescent="0.25">
      <c r="B107" t="s">
        <v>50</v>
      </c>
      <c r="C107" s="7">
        <v>4.8</v>
      </c>
      <c r="D107" s="7">
        <v>0</v>
      </c>
      <c r="E107" s="7">
        <v>14400.12</v>
      </c>
      <c r="F107" s="7">
        <f t="shared" si="6"/>
        <v>0</v>
      </c>
      <c r="G107" s="7">
        <f t="shared" si="7"/>
        <v>1</v>
      </c>
    </row>
    <row r="108" spans="2:7" x14ac:dyDescent="0.25">
      <c r="B108" t="s">
        <v>51</v>
      </c>
      <c r="C108" s="7">
        <v>225.2</v>
      </c>
      <c r="D108" s="7">
        <v>0</v>
      </c>
      <c r="E108" s="7">
        <v>14400.15</v>
      </c>
      <c r="F108" s="7">
        <f t="shared" si="6"/>
        <v>0</v>
      </c>
      <c r="G108" s="7">
        <f t="shared" si="7"/>
        <v>1</v>
      </c>
    </row>
    <row r="109" spans="2:7" x14ac:dyDescent="0.25">
      <c r="B109" t="s">
        <v>52</v>
      </c>
      <c r="C109" s="7">
        <v>2.4</v>
      </c>
      <c r="D109" s="7">
        <v>0</v>
      </c>
      <c r="E109" s="7">
        <v>14400.16</v>
      </c>
      <c r="F109" s="7">
        <f t="shared" si="6"/>
        <v>0</v>
      </c>
      <c r="G109" s="7">
        <f t="shared" si="7"/>
        <v>1</v>
      </c>
    </row>
    <row r="110" spans="2:7" x14ac:dyDescent="0.25">
      <c r="B110" t="s">
        <v>53</v>
      </c>
      <c r="C110" s="7">
        <v>0</v>
      </c>
      <c r="D110" s="7">
        <v>0</v>
      </c>
      <c r="E110" s="7">
        <v>7975.73</v>
      </c>
      <c r="F110" s="7">
        <f t="shared" si="6"/>
        <v>1</v>
      </c>
      <c r="G110" s="7">
        <f t="shared" si="7"/>
        <v>0</v>
      </c>
    </row>
    <row r="111" spans="2:7" x14ac:dyDescent="0.25">
      <c r="B111" t="s">
        <v>54</v>
      </c>
      <c r="C111" s="7">
        <v>193.6</v>
      </c>
      <c r="D111" s="7">
        <v>184.8</v>
      </c>
      <c r="E111" s="7">
        <v>14400.16</v>
      </c>
      <c r="F111" s="7">
        <f t="shared" si="6"/>
        <v>0</v>
      </c>
      <c r="G111" s="7">
        <f t="shared" si="7"/>
        <v>4.5454545454545366E-2</v>
      </c>
    </row>
    <row r="112" spans="2:7" x14ac:dyDescent="0.25">
      <c r="B112" t="s">
        <v>56</v>
      </c>
      <c r="C112" s="7">
        <v>35.200000000000003</v>
      </c>
      <c r="D112" s="7">
        <v>7.76</v>
      </c>
      <c r="E112" s="7">
        <v>14400.14</v>
      </c>
      <c r="F112" s="7">
        <f t="shared" si="6"/>
        <v>0</v>
      </c>
      <c r="G112" s="7">
        <f t="shared" si="7"/>
        <v>0.77954545454545465</v>
      </c>
    </row>
    <row r="113" spans="2:7" x14ac:dyDescent="0.25">
      <c r="B113" t="s">
        <v>60</v>
      </c>
      <c r="C113" s="7">
        <v>131.6</v>
      </c>
      <c r="D113" s="7">
        <v>131.6</v>
      </c>
      <c r="E113" s="7">
        <v>1816.3</v>
      </c>
      <c r="F113" s="7">
        <f t="shared" si="6"/>
        <v>1</v>
      </c>
      <c r="G113" s="7">
        <f t="shared" si="7"/>
        <v>0</v>
      </c>
    </row>
    <row r="114" spans="2:7" x14ac:dyDescent="0.25">
      <c r="B114" t="s">
        <v>62</v>
      </c>
      <c r="C114" s="7">
        <v>27.8</v>
      </c>
      <c r="D114" s="7">
        <v>27.8</v>
      </c>
      <c r="E114" s="7">
        <v>5712.51</v>
      </c>
      <c r="F114" s="7">
        <f t="shared" si="6"/>
        <v>1</v>
      </c>
      <c r="G114" s="7">
        <f t="shared" si="7"/>
        <v>0</v>
      </c>
    </row>
    <row r="115" spans="2:7" x14ac:dyDescent="0.25">
      <c r="B115" t="s">
        <v>64</v>
      </c>
      <c r="C115" s="7">
        <v>260.60000000000002</v>
      </c>
      <c r="D115" s="7">
        <v>126.2</v>
      </c>
      <c r="E115" s="7">
        <v>14400.51</v>
      </c>
      <c r="F115" s="7">
        <f t="shared" si="6"/>
        <v>0</v>
      </c>
      <c r="G115" s="7">
        <f t="shared" si="7"/>
        <v>0.51573292402148896</v>
      </c>
    </row>
    <row r="116" spans="2:7" x14ac:dyDescent="0.25">
      <c r="B116" t="s">
        <v>71</v>
      </c>
      <c r="C116" s="7">
        <v>891</v>
      </c>
      <c r="D116" s="7">
        <v>796</v>
      </c>
      <c r="E116" s="7">
        <v>14400.27</v>
      </c>
      <c r="F116" s="7">
        <f t="shared" si="6"/>
        <v>0</v>
      </c>
      <c r="G116" s="7">
        <f t="shared" si="7"/>
        <v>0.10662177328843996</v>
      </c>
    </row>
    <row r="117" spans="2:7" x14ac:dyDescent="0.25">
      <c r="B117" t="s">
        <v>106</v>
      </c>
      <c r="C117" s="7">
        <f>SUMIF(C86:C116,"&gt;=0",C86:C116)/80</f>
        <v>127.41075000000001</v>
      </c>
      <c r="D117" s="7">
        <f>AVERAGE(D86:D116)</f>
        <v>65.345806451612901</v>
      </c>
      <c r="E117" s="7">
        <f>AVERAGE(E86:E116)</f>
        <v>12611.627096774193</v>
      </c>
      <c r="F117" s="7">
        <f>SUM(F86:F116)</f>
        <v>8</v>
      </c>
      <c r="G117" s="7">
        <f>AVERAGE(G86:G116)</f>
        <v>0.61910220963583962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102"/>
  <sheetViews>
    <sheetView topLeftCell="A41" workbookViewId="0">
      <selection activeCell="D2" sqref="D2:D83"/>
    </sheetView>
  </sheetViews>
  <sheetFormatPr baseColWidth="10" defaultColWidth="9.140625" defaultRowHeight="15" x14ac:dyDescent="0.25"/>
  <cols>
    <col min="2" max="2" width="31.42578125" bestFit="1" customWidth="1"/>
    <col min="3" max="19" width="8.85546875" style="1"/>
  </cols>
  <sheetData>
    <row r="1" spans="2:19" x14ac:dyDescent="0.25">
      <c r="E1" s="9" t="s">
        <v>84</v>
      </c>
      <c r="F1" s="9"/>
      <c r="G1" s="9"/>
      <c r="J1" s="9" t="s">
        <v>88</v>
      </c>
      <c r="K1" s="9"/>
      <c r="L1" s="9"/>
      <c r="M1" s="9"/>
      <c r="N1" s="9"/>
      <c r="P1" s="9" t="s">
        <v>95</v>
      </c>
      <c r="Q1" s="9"/>
      <c r="R1" s="9"/>
      <c r="S1" s="9"/>
    </row>
    <row r="2" spans="2:19" x14ac:dyDescent="0.25">
      <c r="B2" t="s">
        <v>81</v>
      </c>
      <c r="C2" s="1" t="s">
        <v>80</v>
      </c>
      <c r="D2" s="1" t="s">
        <v>82</v>
      </c>
      <c r="E2" s="1" t="s">
        <v>85</v>
      </c>
      <c r="F2" s="1" t="s">
        <v>86</v>
      </c>
      <c r="G2" s="1" t="s">
        <v>87</v>
      </c>
      <c r="H2" s="1" t="s">
        <v>104</v>
      </c>
      <c r="I2" s="1" t="s">
        <v>105</v>
      </c>
      <c r="J2" s="1" t="s">
        <v>89</v>
      </c>
      <c r="K2" s="1" t="s">
        <v>90</v>
      </c>
      <c r="L2" s="1" t="s">
        <v>91</v>
      </c>
      <c r="M2" s="1" t="s">
        <v>92</v>
      </c>
      <c r="N2" s="1" t="s">
        <v>93</v>
      </c>
      <c r="O2" s="1" t="s">
        <v>94</v>
      </c>
      <c r="P2" s="1" t="s">
        <v>96</v>
      </c>
      <c r="Q2" s="1" t="s">
        <v>97</v>
      </c>
      <c r="R2" s="1" t="s">
        <v>98</v>
      </c>
      <c r="S2" s="1" t="s">
        <v>99</v>
      </c>
    </row>
    <row r="3" spans="2:19" x14ac:dyDescent="0.25">
      <c r="B3" t="s">
        <v>0</v>
      </c>
      <c r="C3" s="1">
        <v>0</v>
      </c>
      <c r="D3" s="1">
        <v>0</v>
      </c>
      <c r="E3" s="1">
        <v>48.8</v>
      </c>
      <c r="F3" s="1">
        <v>18.7</v>
      </c>
      <c r="G3" s="1">
        <v>30.1</v>
      </c>
      <c r="H3" s="1">
        <f>IF(C3=D3,1,0)</f>
        <v>1</v>
      </c>
      <c r="I3" s="1">
        <f>IF(D3&lt;&gt;0,(C3-D3)/C3,IF(C3=0,0,1))</f>
        <v>0</v>
      </c>
      <c r="J3" s="1">
        <v>19</v>
      </c>
      <c r="K3" s="1">
        <v>0</v>
      </c>
      <c r="L3" s="1">
        <v>0</v>
      </c>
      <c r="M3" s="1">
        <v>0</v>
      </c>
      <c r="N3" s="1">
        <v>6</v>
      </c>
      <c r="O3" s="1">
        <v>13</v>
      </c>
      <c r="P3" s="1">
        <v>0</v>
      </c>
      <c r="Q3" s="1">
        <v>0</v>
      </c>
      <c r="R3" s="1">
        <v>0</v>
      </c>
      <c r="S3" s="1">
        <v>39</v>
      </c>
    </row>
    <row r="4" spans="2:19" x14ac:dyDescent="0.25">
      <c r="B4" t="s">
        <v>1</v>
      </c>
      <c r="C4" s="1">
        <v>0</v>
      </c>
      <c r="D4" s="1">
        <v>0</v>
      </c>
      <c r="E4" s="1">
        <v>695.4</v>
      </c>
      <c r="F4" s="1">
        <v>588.1</v>
      </c>
      <c r="G4" s="1">
        <v>107.3</v>
      </c>
      <c r="H4" s="1">
        <f t="shared" ref="H4:H67" si="0">IF(C4=D4,1,0)</f>
        <v>1</v>
      </c>
      <c r="I4" s="1">
        <f t="shared" ref="I4:I67" si="1">IF(D4&lt;&gt;0,(C4-D4)/C4,IF(C4=0,0,1))</f>
        <v>0</v>
      </c>
      <c r="J4" s="1">
        <v>156</v>
      </c>
      <c r="K4" s="1">
        <v>0</v>
      </c>
      <c r="L4" s="1">
        <v>0</v>
      </c>
      <c r="M4" s="1">
        <v>0</v>
      </c>
      <c r="N4" s="1">
        <v>140</v>
      </c>
      <c r="O4" s="1">
        <v>16</v>
      </c>
      <c r="P4" s="1">
        <v>0</v>
      </c>
      <c r="Q4" s="1">
        <v>0</v>
      </c>
      <c r="R4" s="1">
        <v>0</v>
      </c>
      <c r="S4" s="1">
        <v>236</v>
      </c>
    </row>
    <row r="5" spans="2:19" x14ac:dyDescent="0.25">
      <c r="B5" t="s">
        <v>2</v>
      </c>
      <c r="C5" s="1">
        <v>0</v>
      </c>
      <c r="D5" s="1">
        <v>0</v>
      </c>
      <c r="E5" s="1">
        <v>75.900000000000006</v>
      </c>
      <c r="F5" s="1">
        <v>45</v>
      </c>
      <c r="G5" s="1">
        <v>30.9</v>
      </c>
      <c r="H5" s="1">
        <f t="shared" si="0"/>
        <v>1</v>
      </c>
      <c r="I5" s="1">
        <f t="shared" si="1"/>
        <v>0</v>
      </c>
      <c r="J5" s="1">
        <v>24</v>
      </c>
      <c r="K5" s="1">
        <v>0</v>
      </c>
      <c r="L5" s="1">
        <v>0</v>
      </c>
      <c r="M5" s="1">
        <v>0</v>
      </c>
      <c r="N5" s="1">
        <v>13</v>
      </c>
      <c r="O5" s="1">
        <v>11</v>
      </c>
      <c r="P5" s="1">
        <v>0</v>
      </c>
      <c r="Q5" s="1">
        <v>0</v>
      </c>
      <c r="R5" s="1">
        <v>0</v>
      </c>
      <c r="S5" s="1">
        <v>47</v>
      </c>
    </row>
    <row r="6" spans="2:19" x14ac:dyDescent="0.25">
      <c r="B6" t="s">
        <v>3</v>
      </c>
      <c r="C6" s="1">
        <v>0</v>
      </c>
      <c r="D6" s="1">
        <v>0</v>
      </c>
      <c r="E6" s="1">
        <v>25</v>
      </c>
      <c r="F6" s="1">
        <v>11.9</v>
      </c>
      <c r="G6" s="1">
        <v>13.1</v>
      </c>
      <c r="H6" s="1">
        <f t="shared" si="0"/>
        <v>1</v>
      </c>
      <c r="I6" s="1">
        <f t="shared" si="1"/>
        <v>0</v>
      </c>
      <c r="J6" s="1">
        <v>30</v>
      </c>
      <c r="K6" s="1">
        <v>0</v>
      </c>
      <c r="L6" s="1">
        <v>0</v>
      </c>
      <c r="M6" s="1">
        <v>0</v>
      </c>
      <c r="N6" s="1">
        <v>20</v>
      </c>
      <c r="O6" s="1">
        <v>10</v>
      </c>
      <c r="P6" s="1">
        <v>0</v>
      </c>
      <c r="Q6" s="1">
        <v>0</v>
      </c>
      <c r="R6" s="1">
        <v>0</v>
      </c>
      <c r="S6" s="1">
        <v>36</v>
      </c>
    </row>
    <row r="7" spans="2:19" x14ac:dyDescent="0.25">
      <c r="B7" t="s">
        <v>4</v>
      </c>
      <c r="C7" s="1">
        <v>0</v>
      </c>
      <c r="D7" s="1">
        <v>0</v>
      </c>
      <c r="E7" s="1">
        <v>9.1999999999999993</v>
      </c>
      <c r="F7" s="1">
        <v>2.7</v>
      </c>
      <c r="G7" s="1">
        <v>6.5</v>
      </c>
      <c r="H7" s="1">
        <f t="shared" si="0"/>
        <v>1</v>
      </c>
      <c r="I7" s="1">
        <f t="shared" si="1"/>
        <v>0</v>
      </c>
      <c r="J7" s="1">
        <v>5</v>
      </c>
      <c r="K7" s="1">
        <v>0</v>
      </c>
      <c r="L7" s="1">
        <v>0</v>
      </c>
      <c r="M7" s="1">
        <v>0</v>
      </c>
      <c r="N7" s="1">
        <v>0</v>
      </c>
      <c r="O7" s="1">
        <v>5</v>
      </c>
      <c r="P7" s="1">
        <v>0</v>
      </c>
      <c r="Q7" s="1">
        <v>0</v>
      </c>
      <c r="R7" s="1">
        <v>0</v>
      </c>
      <c r="S7" s="1">
        <v>10</v>
      </c>
    </row>
    <row r="8" spans="2:19" x14ac:dyDescent="0.25">
      <c r="B8" t="s">
        <v>5</v>
      </c>
      <c r="C8" s="1">
        <v>0</v>
      </c>
      <c r="D8" s="1">
        <v>0</v>
      </c>
      <c r="E8" s="1">
        <v>6.4</v>
      </c>
      <c r="F8" s="1">
        <v>1.3</v>
      </c>
      <c r="G8" s="1">
        <v>5.0999999999999996</v>
      </c>
      <c r="H8" s="1">
        <f t="shared" si="0"/>
        <v>1</v>
      </c>
      <c r="I8" s="1">
        <f t="shared" si="1"/>
        <v>0</v>
      </c>
      <c r="J8" s="1">
        <v>12</v>
      </c>
      <c r="K8" s="1">
        <v>0</v>
      </c>
      <c r="L8" s="1">
        <v>0</v>
      </c>
      <c r="M8" s="1">
        <v>0</v>
      </c>
      <c r="N8" s="1">
        <v>0</v>
      </c>
      <c r="O8" s="1">
        <v>12</v>
      </c>
      <c r="P8" s="1">
        <v>0</v>
      </c>
      <c r="Q8" s="1">
        <v>0</v>
      </c>
      <c r="R8" s="1">
        <v>0</v>
      </c>
      <c r="S8" s="1">
        <v>7</v>
      </c>
    </row>
    <row r="9" spans="2:19" x14ac:dyDescent="0.25">
      <c r="B9" t="s">
        <v>6</v>
      </c>
      <c r="C9" s="1">
        <v>0</v>
      </c>
      <c r="D9" s="1">
        <v>0</v>
      </c>
      <c r="E9" s="1">
        <v>62.8</v>
      </c>
      <c r="F9" s="1">
        <v>2.5</v>
      </c>
      <c r="G9" s="1">
        <v>60.3</v>
      </c>
      <c r="H9" s="1">
        <f t="shared" si="0"/>
        <v>1</v>
      </c>
      <c r="I9" s="1">
        <f t="shared" si="1"/>
        <v>0</v>
      </c>
      <c r="J9" s="1">
        <v>78</v>
      </c>
      <c r="K9" s="1">
        <v>0</v>
      </c>
      <c r="L9" s="1">
        <v>0</v>
      </c>
      <c r="M9" s="1">
        <v>0</v>
      </c>
      <c r="N9" s="1">
        <v>67</v>
      </c>
      <c r="O9" s="1">
        <v>11</v>
      </c>
      <c r="P9" s="1">
        <v>0</v>
      </c>
      <c r="Q9" s="1">
        <v>0</v>
      </c>
      <c r="R9" s="1">
        <v>0</v>
      </c>
      <c r="S9" s="1">
        <v>97</v>
      </c>
    </row>
    <row r="10" spans="2:19" x14ac:dyDescent="0.25">
      <c r="B10" t="s">
        <v>7</v>
      </c>
      <c r="C10" s="1">
        <v>0</v>
      </c>
      <c r="D10" s="1">
        <v>0</v>
      </c>
      <c r="E10" s="1">
        <v>7.5</v>
      </c>
      <c r="F10" s="1">
        <v>1.2</v>
      </c>
      <c r="G10" s="1">
        <v>6.3</v>
      </c>
      <c r="H10" s="1">
        <f t="shared" si="0"/>
        <v>1</v>
      </c>
      <c r="I10" s="1">
        <f t="shared" si="1"/>
        <v>0</v>
      </c>
      <c r="J10" s="1">
        <v>16</v>
      </c>
      <c r="K10" s="1">
        <v>0</v>
      </c>
      <c r="L10" s="1">
        <v>0</v>
      </c>
      <c r="M10" s="1">
        <v>0</v>
      </c>
      <c r="N10" s="1">
        <v>0</v>
      </c>
      <c r="O10" s="1">
        <v>16</v>
      </c>
      <c r="P10" s="1">
        <v>0</v>
      </c>
      <c r="Q10" s="1">
        <v>0</v>
      </c>
      <c r="R10" s="1">
        <v>0</v>
      </c>
      <c r="S10" s="1">
        <v>4</v>
      </c>
    </row>
    <row r="11" spans="2:19" x14ac:dyDescent="0.25">
      <c r="B11" t="s">
        <v>8</v>
      </c>
      <c r="C11" s="1">
        <v>0</v>
      </c>
      <c r="D11" s="1">
        <v>0</v>
      </c>
      <c r="E11" s="1">
        <v>6.3</v>
      </c>
      <c r="F11" s="1">
        <v>1.2</v>
      </c>
      <c r="G11" s="1">
        <v>5.0999999999999996</v>
      </c>
      <c r="H11" s="1">
        <f t="shared" si="0"/>
        <v>1</v>
      </c>
      <c r="I11" s="1">
        <f t="shared" si="1"/>
        <v>0</v>
      </c>
      <c r="J11" s="1">
        <v>15</v>
      </c>
      <c r="K11" s="1">
        <v>0</v>
      </c>
      <c r="L11" s="1">
        <v>0</v>
      </c>
      <c r="M11" s="1">
        <v>0</v>
      </c>
      <c r="N11" s="1">
        <v>2</v>
      </c>
      <c r="O11" s="1">
        <v>13</v>
      </c>
      <c r="P11" s="1">
        <v>0</v>
      </c>
      <c r="Q11" s="1">
        <v>0</v>
      </c>
      <c r="R11" s="1">
        <v>0</v>
      </c>
      <c r="S11" s="1">
        <v>10</v>
      </c>
    </row>
    <row r="12" spans="2:19" x14ac:dyDescent="0.25">
      <c r="B12" t="s">
        <v>10</v>
      </c>
      <c r="C12" s="1">
        <v>0</v>
      </c>
      <c r="D12" s="1">
        <v>0</v>
      </c>
      <c r="E12" s="1">
        <v>21.9</v>
      </c>
      <c r="F12" s="1">
        <v>5.0999999999999996</v>
      </c>
      <c r="G12" s="1">
        <v>16.8</v>
      </c>
      <c r="H12" s="1">
        <f t="shared" si="0"/>
        <v>1</v>
      </c>
      <c r="I12" s="1">
        <f t="shared" si="1"/>
        <v>0</v>
      </c>
      <c r="J12" s="1">
        <v>50</v>
      </c>
      <c r="K12" s="1">
        <v>0</v>
      </c>
      <c r="L12" s="1">
        <v>0</v>
      </c>
      <c r="M12" s="1">
        <v>0</v>
      </c>
      <c r="N12" s="1">
        <v>35</v>
      </c>
      <c r="O12" s="1">
        <v>15</v>
      </c>
      <c r="P12" s="1">
        <v>0</v>
      </c>
      <c r="Q12" s="1">
        <v>0</v>
      </c>
      <c r="R12" s="1">
        <v>0</v>
      </c>
      <c r="S12" s="1">
        <v>49</v>
      </c>
    </row>
    <row r="13" spans="2:19" x14ac:dyDescent="0.25">
      <c r="B13" t="s">
        <v>11</v>
      </c>
      <c r="C13" s="1">
        <v>0</v>
      </c>
      <c r="D13" s="1">
        <v>0</v>
      </c>
      <c r="E13" s="1">
        <v>2</v>
      </c>
      <c r="F13" s="1">
        <v>1.1000000000000001</v>
      </c>
      <c r="G13" s="1">
        <v>0.8</v>
      </c>
      <c r="H13" s="1">
        <f t="shared" si="0"/>
        <v>1</v>
      </c>
      <c r="I13" s="1">
        <f t="shared" si="1"/>
        <v>0</v>
      </c>
      <c r="J13" s="1">
        <v>10</v>
      </c>
      <c r="K13" s="1">
        <v>0</v>
      </c>
      <c r="L13" s="1">
        <v>0</v>
      </c>
      <c r="M13" s="1">
        <v>0</v>
      </c>
      <c r="N13" s="1">
        <v>0</v>
      </c>
      <c r="O13" s="1">
        <v>10</v>
      </c>
      <c r="P13" s="1">
        <v>0</v>
      </c>
      <c r="Q13" s="1">
        <v>0</v>
      </c>
      <c r="R13" s="1">
        <v>0</v>
      </c>
      <c r="S13" s="1">
        <v>0</v>
      </c>
    </row>
    <row r="14" spans="2:19" x14ac:dyDescent="0.25">
      <c r="B14" t="s">
        <v>12</v>
      </c>
      <c r="C14" s="1">
        <v>0</v>
      </c>
      <c r="D14" s="1">
        <v>0</v>
      </c>
      <c r="E14" s="1">
        <v>2.8</v>
      </c>
      <c r="F14" s="1">
        <v>1.2</v>
      </c>
      <c r="G14" s="1">
        <v>1.6</v>
      </c>
      <c r="H14" s="1">
        <f t="shared" si="0"/>
        <v>1</v>
      </c>
      <c r="I14" s="1">
        <f t="shared" si="1"/>
        <v>0</v>
      </c>
      <c r="J14" s="1">
        <v>14</v>
      </c>
      <c r="K14" s="1">
        <v>0</v>
      </c>
      <c r="L14" s="1">
        <v>0</v>
      </c>
      <c r="M14" s="1">
        <v>0</v>
      </c>
      <c r="N14" s="1">
        <v>0</v>
      </c>
      <c r="O14" s="1">
        <v>14</v>
      </c>
      <c r="P14" s="1">
        <v>0</v>
      </c>
      <c r="Q14" s="1">
        <v>0</v>
      </c>
      <c r="R14" s="1">
        <v>0</v>
      </c>
      <c r="S14" s="1">
        <v>0</v>
      </c>
    </row>
    <row r="15" spans="2:19" x14ac:dyDescent="0.25">
      <c r="B15" t="s">
        <v>13</v>
      </c>
      <c r="C15" s="1">
        <v>0</v>
      </c>
      <c r="D15" s="1">
        <v>0</v>
      </c>
      <c r="E15" s="1">
        <v>2.4</v>
      </c>
      <c r="F15" s="1">
        <v>1.1000000000000001</v>
      </c>
      <c r="G15" s="1">
        <v>1.3</v>
      </c>
      <c r="H15" s="1">
        <f t="shared" si="0"/>
        <v>1</v>
      </c>
      <c r="I15" s="1">
        <f t="shared" si="1"/>
        <v>0</v>
      </c>
      <c r="J15" s="1">
        <v>14</v>
      </c>
      <c r="K15" s="1">
        <v>0</v>
      </c>
      <c r="L15" s="1">
        <v>0</v>
      </c>
      <c r="M15" s="1">
        <v>0</v>
      </c>
      <c r="N15" s="1">
        <v>0</v>
      </c>
      <c r="O15" s="1">
        <v>14</v>
      </c>
      <c r="P15" s="1">
        <v>0</v>
      </c>
      <c r="Q15" s="1">
        <v>0</v>
      </c>
      <c r="R15" s="1">
        <v>0</v>
      </c>
      <c r="S15" s="1">
        <v>0</v>
      </c>
    </row>
    <row r="16" spans="2:19" x14ac:dyDescent="0.25">
      <c r="B16" t="s">
        <v>14</v>
      </c>
      <c r="C16" s="1">
        <v>0</v>
      </c>
      <c r="D16" s="1">
        <v>0</v>
      </c>
      <c r="E16" s="1">
        <v>2.7</v>
      </c>
      <c r="F16" s="1">
        <v>1.6</v>
      </c>
      <c r="G16" s="1">
        <v>1.1000000000000001</v>
      </c>
      <c r="H16" s="1">
        <f t="shared" si="0"/>
        <v>1</v>
      </c>
      <c r="I16" s="1">
        <f t="shared" si="1"/>
        <v>0</v>
      </c>
      <c r="J16" s="1">
        <v>14</v>
      </c>
      <c r="K16" s="1">
        <v>0</v>
      </c>
      <c r="L16" s="1">
        <v>0</v>
      </c>
      <c r="M16" s="1">
        <v>0</v>
      </c>
      <c r="N16" s="1">
        <v>0</v>
      </c>
      <c r="O16" s="1">
        <v>14</v>
      </c>
      <c r="P16" s="1">
        <v>0</v>
      </c>
      <c r="Q16" s="1">
        <v>0</v>
      </c>
      <c r="R16" s="1">
        <v>0</v>
      </c>
      <c r="S16" s="1">
        <v>0</v>
      </c>
    </row>
    <row r="17" spans="2:19" x14ac:dyDescent="0.25">
      <c r="B17" t="s">
        <v>15</v>
      </c>
      <c r="C17" s="1">
        <v>0</v>
      </c>
      <c r="D17" s="1">
        <v>0</v>
      </c>
      <c r="E17" s="1">
        <v>1.4</v>
      </c>
      <c r="F17" s="1">
        <v>0.8</v>
      </c>
      <c r="G17" s="1">
        <v>0.6</v>
      </c>
      <c r="H17" s="1">
        <f t="shared" si="0"/>
        <v>1</v>
      </c>
      <c r="I17" s="1">
        <f t="shared" si="1"/>
        <v>0</v>
      </c>
      <c r="J17" s="1">
        <v>6</v>
      </c>
      <c r="K17" s="1">
        <v>0</v>
      </c>
      <c r="L17" s="1">
        <v>0</v>
      </c>
      <c r="M17" s="1">
        <v>0</v>
      </c>
      <c r="N17" s="1">
        <v>0</v>
      </c>
      <c r="O17" s="1">
        <v>6</v>
      </c>
      <c r="P17" s="1">
        <v>0</v>
      </c>
      <c r="Q17" s="1">
        <v>0</v>
      </c>
      <c r="R17" s="1">
        <v>0</v>
      </c>
      <c r="S17" s="1">
        <v>0</v>
      </c>
    </row>
    <row r="18" spans="2:19" x14ac:dyDescent="0.25">
      <c r="B18" t="s">
        <v>16</v>
      </c>
      <c r="C18" s="7">
        <v>58.92</v>
      </c>
      <c r="D18" s="7">
        <v>0</v>
      </c>
      <c r="E18" s="7">
        <v>14400.1</v>
      </c>
      <c r="F18" s="7">
        <v>14237.2</v>
      </c>
      <c r="G18" s="7">
        <v>162.9</v>
      </c>
      <c r="H18" s="7">
        <f t="shared" si="0"/>
        <v>0</v>
      </c>
      <c r="I18" s="7">
        <f t="shared" si="1"/>
        <v>1</v>
      </c>
      <c r="J18" s="7">
        <v>120</v>
      </c>
      <c r="K18" s="7">
        <v>0</v>
      </c>
      <c r="L18" s="7">
        <v>0</v>
      </c>
      <c r="M18" s="7">
        <v>0</v>
      </c>
      <c r="N18" s="7">
        <v>102</v>
      </c>
      <c r="O18" s="7">
        <v>18</v>
      </c>
      <c r="P18" s="7">
        <v>0</v>
      </c>
      <c r="Q18" s="7">
        <v>0</v>
      </c>
      <c r="R18" s="7">
        <v>0</v>
      </c>
      <c r="S18" s="7">
        <v>249</v>
      </c>
    </row>
    <row r="19" spans="2:19" x14ac:dyDescent="0.25">
      <c r="B19" t="s">
        <v>17</v>
      </c>
      <c r="C19" s="7">
        <v>447.72</v>
      </c>
      <c r="D19" s="7">
        <v>0</v>
      </c>
      <c r="E19" s="7">
        <v>14400.1</v>
      </c>
      <c r="F19" s="7">
        <v>14220</v>
      </c>
      <c r="G19" s="7">
        <v>180.2</v>
      </c>
      <c r="H19" s="7">
        <f t="shared" si="0"/>
        <v>0</v>
      </c>
      <c r="I19" s="7">
        <f t="shared" si="1"/>
        <v>1</v>
      </c>
      <c r="J19" s="7">
        <v>45</v>
      </c>
      <c r="K19" s="7">
        <v>0</v>
      </c>
      <c r="L19" s="7">
        <v>0</v>
      </c>
      <c r="M19" s="7">
        <v>0</v>
      </c>
      <c r="N19" s="7">
        <v>29</v>
      </c>
      <c r="O19" s="7">
        <v>16</v>
      </c>
      <c r="P19" s="7">
        <v>0</v>
      </c>
      <c r="Q19" s="7">
        <v>0</v>
      </c>
      <c r="R19" s="7">
        <v>0</v>
      </c>
      <c r="S19" s="7">
        <v>153</v>
      </c>
    </row>
    <row r="20" spans="2:19" x14ac:dyDescent="0.25">
      <c r="B20" t="s">
        <v>18</v>
      </c>
      <c r="C20" s="7">
        <v>243.8</v>
      </c>
      <c r="D20" s="7">
        <v>0</v>
      </c>
      <c r="E20" s="7">
        <v>14400.1</v>
      </c>
      <c r="F20" s="7">
        <v>14116.9</v>
      </c>
      <c r="G20" s="7">
        <v>283.2</v>
      </c>
      <c r="H20" s="7">
        <f t="shared" si="0"/>
        <v>0</v>
      </c>
      <c r="I20" s="7">
        <f t="shared" si="1"/>
        <v>1</v>
      </c>
      <c r="J20" s="7">
        <v>98</v>
      </c>
      <c r="K20" s="7">
        <v>0</v>
      </c>
      <c r="L20" s="7">
        <v>0</v>
      </c>
      <c r="M20" s="7">
        <v>0</v>
      </c>
      <c r="N20" s="7">
        <v>84</v>
      </c>
      <c r="O20" s="7">
        <v>14</v>
      </c>
      <c r="P20" s="7">
        <v>0</v>
      </c>
      <c r="Q20" s="7">
        <v>0</v>
      </c>
      <c r="R20" s="7">
        <v>0</v>
      </c>
      <c r="S20" s="7">
        <v>237</v>
      </c>
    </row>
    <row r="21" spans="2:19" x14ac:dyDescent="0.25">
      <c r="B21" t="s">
        <v>19</v>
      </c>
      <c r="C21" s="7">
        <v>1129.68</v>
      </c>
      <c r="D21" s="7">
        <v>0</v>
      </c>
      <c r="E21" s="7">
        <v>14400.2</v>
      </c>
      <c r="F21" s="7">
        <v>14370.1</v>
      </c>
      <c r="G21" s="7">
        <v>30.1</v>
      </c>
      <c r="H21" s="7">
        <f t="shared" si="0"/>
        <v>0</v>
      </c>
      <c r="I21" s="7">
        <f t="shared" si="1"/>
        <v>1</v>
      </c>
      <c r="J21" s="7">
        <v>6</v>
      </c>
      <c r="K21" s="7">
        <v>0</v>
      </c>
      <c r="L21" s="7">
        <v>0</v>
      </c>
      <c r="M21" s="7">
        <v>0</v>
      </c>
      <c r="N21" s="7">
        <v>2</v>
      </c>
      <c r="O21" s="7">
        <v>4</v>
      </c>
      <c r="P21" s="7">
        <v>0</v>
      </c>
      <c r="Q21" s="7">
        <v>0</v>
      </c>
      <c r="R21" s="7">
        <v>0</v>
      </c>
      <c r="S21" s="7">
        <v>29</v>
      </c>
    </row>
    <row r="22" spans="2:19" x14ac:dyDescent="0.25">
      <c r="B22" t="s">
        <v>20</v>
      </c>
      <c r="C22" s="7">
        <v>205.24</v>
      </c>
      <c r="D22" s="7">
        <v>0</v>
      </c>
      <c r="E22" s="7">
        <v>14400.1</v>
      </c>
      <c r="F22" s="7">
        <v>14179.5</v>
      </c>
      <c r="G22" s="7">
        <v>220.6</v>
      </c>
      <c r="H22" s="7">
        <f t="shared" si="0"/>
        <v>0</v>
      </c>
      <c r="I22" s="7">
        <f t="shared" si="1"/>
        <v>1</v>
      </c>
      <c r="J22" s="7">
        <v>94</v>
      </c>
      <c r="K22" s="7">
        <v>0</v>
      </c>
      <c r="L22" s="7">
        <v>0</v>
      </c>
      <c r="M22" s="7">
        <v>0</v>
      </c>
      <c r="N22" s="7">
        <v>73</v>
      </c>
      <c r="O22" s="7">
        <v>21</v>
      </c>
      <c r="P22" s="7">
        <v>0</v>
      </c>
      <c r="Q22" s="7">
        <v>0</v>
      </c>
      <c r="R22" s="7">
        <v>0</v>
      </c>
      <c r="S22" s="7">
        <v>251</v>
      </c>
    </row>
    <row r="23" spans="2:19" x14ac:dyDescent="0.25">
      <c r="B23" t="s">
        <v>21</v>
      </c>
      <c r="C23" s="1">
        <v>0</v>
      </c>
      <c r="D23" s="1">
        <v>0</v>
      </c>
      <c r="E23" s="1">
        <v>301.8</v>
      </c>
      <c r="F23" s="1">
        <v>286.8</v>
      </c>
      <c r="G23" s="1">
        <v>15</v>
      </c>
      <c r="H23" s="1">
        <f t="shared" si="0"/>
        <v>1</v>
      </c>
      <c r="I23" s="1">
        <f t="shared" si="1"/>
        <v>0</v>
      </c>
      <c r="J23" s="1">
        <v>24</v>
      </c>
      <c r="K23" s="1">
        <v>0</v>
      </c>
      <c r="L23" s="1">
        <v>0</v>
      </c>
      <c r="M23" s="1">
        <v>0</v>
      </c>
      <c r="N23" s="1">
        <v>9</v>
      </c>
      <c r="O23" s="1">
        <v>15</v>
      </c>
      <c r="P23" s="1">
        <v>0</v>
      </c>
      <c r="Q23" s="1">
        <v>0</v>
      </c>
      <c r="R23" s="1">
        <v>0</v>
      </c>
      <c r="S23" s="1">
        <v>28</v>
      </c>
    </row>
    <row r="24" spans="2:19" x14ac:dyDescent="0.25">
      <c r="B24" t="s">
        <v>22</v>
      </c>
      <c r="C24" s="1">
        <v>0</v>
      </c>
      <c r="D24" s="1">
        <v>0</v>
      </c>
      <c r="E24" s="1">
        <v>215</v>
      </c>
      <c r="F24" s="1">
        <v>152.80000000000001</v>
      </c>
      <c r="G24" s="1">
        <v>62.1</v>
      </c>
      <c r="H24" s="1">
        <f t="shared" si="0"/>
        <v>1</v>
      </c>
      <c r="I24" s="1">
        <f t="shared" si="1"/>
        <v>0</v>
      </c>
      <c r="J24" s="1">
        <v>85</v>
      </c>
      <c r="K24" s="1">
        <v>0</v>
      </c>
      <c r="L24" s="1">
        <v>0</v>
      </c>
      <c r="M24" s="1">
        <v>0</v>
      </c>
      <c r="N24" s="1">
        <v>61</v>
      </c>
      <c r="O24" s="1">
        <v>24</v>
      </c>
      <c r="P24" s="1">
        <v>0</v>
      </c>
      <c r="Q24" s="1">
        <v>0</v>
      </c>
      <c r="R24" s="1">
        <v>0</v>
      </c>
      <c r="S24" s="1">
        <v>109</v>
      </c>
    </row>
    <row r="25" spans="2:19" x14ac:dyDescent="0.25">
      <c r="B25" t="s">
        <v>23</v>
      </c>
      <c r="C25" s="1">
        <v>0</v>
      </c>
      <c r="D25" s="1">
        <v>0</v>
      </c>
      <c r="E25" s="1">
        <v>151.30000000000001</v>
      </c>
      <c r="F25" s="1">
        <v>134.19999999999999</v>
      </c>
      <c r="G25" s="1">
        <v>17.100000000000001</v>
      </c>
      <c r="H25" s="1">
        <f t="shared" si="0"/>
        <v>1</v>
      </c>
      <c r="I25" s="1">
        <f t="shared" si="1"/>
        <v>0</v>
      </c>
      <c r="J25" s="1">
        <v>19</v>
      </c>
      <c r="K25" s="1">
        <v>0</v>
      </c>
      <c r="L25" s="1">
        <v>0</v>
      </c>
      <c r="M25" s="1">
        <v>0</v>
      </c>
      <c r="N25" s="1">
        <v>3</v>
      </c>
      <c r="O25" s="1">
        <v>16</v>
      </c>
      <c r="P25" s="1">
        <v>0</v>
      </c>
      <c r="Q25" s="1">
        <v>0</v>
      </c>
      <c r="R25" s="1">
        <v>0</v>
      </c>
      <c r="S25" s="1">
        <v>20</v>
      </c>
    </row>
    <row r="26" spans="2:19" x14ac:dyDescent="0.25">
      <c r="B26" t="s">
        <v>24</v>
      </c>
      <c r="C26" s="1">
        <v>0</v>
      </c>
      <c r="D26" s="1">
        <v>0</v>
      </c>
      <c r="E26" s="1">
        <v>22</v>
      </c>
      <c r="F26" s="1">
        <v>13</v>
      </c>
      <c r="G26" s="1">
        <v>9</v>
      </c>
      <c r="H26" s="1">
        <f t="shared" si="0"/>
        <v>1</v>
      </c>
      <c r="I26" s="1">
        <f t="shared" si="1"/>
        <v>0</v>
      </c>
      <c r="J26" s="1">
        <v>21</v>
      </c>
      <c r="K26" s="1">
        <v>0</v>
      </c>
      <c r="L26" s="1">
        <v>0</v>
      </c>
      <c r="M26" s="1">
        <v>0</v>
      </c>
      <c r="N26" s="1">
        <v>0</v>
      </c>
      <c r="O26" s="1">
        <v>21</v>
      </c>
      <c r="P26" s="1">
        <v>0</v>
      </c>
      <c r="Q26" s="1">
        <v>0</v>
      </c>
      <c r="R26" s="1">
        <v>0</v>
      </c>
      <c r="S26" s="1">
        <v>14</v>
      </c>
    </row>
    <row r="27" spans="2:19" x14ac:dyDescent="0.25">
      <c r="B27" t="s">
        <v>25</v>
      </c>
      <c r="C27" s="1">
        <v>0</v>
      </c>
      <c r="D27" s="1">
        <v>0</v>
      </c>
      <c r="E27" s="1">
        <v>28.7</v>
      </c>
      <c r="F27" s="1">
        <v>22.9</v>
      </c>
      <c r="G27" s="1">
        <v>5.8</v>
      </c>
      <c r="H27" s="1">
        <f t="shared" si="0"/>
        <v>1</v>
      </c>
      <c r="I27" s="1">
        <f t="shared" si="1"/>
        <v>0</v>
      </c>
      <c r="J27" s="1">
        <v>23</v>
      </c>
      <c r="K27" s="1">
        <v>0</v>
      </c>
      <c r="L27" s="1">
        <v>0</v>
      </c>
      <c r="M27" s="1">
        <v>0</v>
      </c>
      <c r="N27" s="1">
        <v>1</v>
      </c>
      <c r="O27" s="1">
        <v>22</v>
      </c>
      <c r="P27" s="1">
        <v>0</v>
      </c>
      <c r="Q27" s="1">
        <v>0</v>
      </c>
      <c r="R27" s="1">
        <v>0</v>
      </c>
      <c r="S27" s="1">
        <v>7</v>
      </c>
    </row>
    <row r="28" spans="2:19" x14ac:dyDescent="0.25">
      <c r="B28" t="s">
        <v>26</v>
      </c>
      <c r="C28" s="1">
        <v>0</v>
      </c>
      <c r="D28" s="1">
        <v>0</v>
      </c>
      <c r="E28" s="1">
        <v>7.6</v>
      </c>
      <c r="F28" s="1">
        <v>6</v>
      </c>
      <c r="G28" s="1">
        <v>1.6</v>
      </c>
      <c r="H28" s="1">
        <f t="shared" si="0"/>
        <v>1</v>
      </c>
      <c r="I28" s="1">
        <f t="shared" si="1"/>
        <v>0</v>
      </c>
      <c r="J28" s="1">
        <v>17</v>
      </c>
      <c r="K28" s="1">
        <v>0</v>
      </c>
      <c r="L28" s="1">
        <v>0</v>
      </c>
      <c r="M28" s="1">
        <v>0</v>
      </c>
      <c r="N28" s="1">
        <v>0</v>
      </c>
      <c r="O28" s="1">
        <v>17</v>
      </c>
      <c r="P28" s="1">
        <v>0</v>
      </c>
      <c r="Q28" s="1">
        <v>0</v>
      </c>
      <c r="R28" s="1">
        <v>0</v>
      </c>
      <c r="S28" s="1">
        <v>0</v>
      </c>
    </row>
    <row r="29" spans="2:19" x14ac:dyDescent="0.25">
      <c r="B29" t="s">
        <v>27</v>
      </c>
      <c r="C29" s="1">
        <v>0</v>
      </c>
      <c r="D29" s="1">
        <v>0</v>
      </c>
      <c r="E29" s="1">
        <v>34.700000000000003</v>
      </c>
      <c r="F29" s="1">
        <v>32.799999999999997</v>
      </c>
      <c r="G29" s="1">
        <v>1.9</v>
      </c>
      <c r="H29" s="1">
        <f t="shared" si="0"/>
        <v>1</v>
      </c>
      <c r="I29" s="1">
        <f t="shared" si="1"/>
        <v>0</v>
      </c>
      <c r="J29" s="1">
        <v>19</v>
      </c>
      <c r="K29" s="1">
        <v>0</v>
      </c>
      <c r="L29" s="1">
        <v>0</v>
      </c>
      <c r="M29" s="1">
        <v>0</v>
      </c>
      <c r="N29" s="1">
        <v>0</v>
      </c>
      <c r="O29" s="1">
        <v>19</v>
      </c>
      <c r="P29" s="1">
        <v>0</v>
      </c>
      <c r="Q29" s="1">
        <v>0</v>
      </c>
      <c r="R29" s="1">
        <v>0</v>
      </c>
      <c r="S29" s="1">
        <v>0</v>
      </c>
    </row>
    <row r="30" spans="2:19" x14ac:dyDescent="0.25">
      <c r="B30" t="s">
        <v>28</v>
      </c>
      <c r="C30" s="1">
        <v>0</v>
      </c>
      <c r="D30" s="1">
        <v>0</v>
      </c>
      <c r="E30" s="1">
        <v>6.9</v>
      </c>
      <c r="F30" s="1">
        <v>6.3</v>
      </c>
      <c r="G30" s="1">
        <v>0.6</v>
      </c>
      <c r="H30" s="1">
        <f t="shared" si="0"/>
        <v>1</v>
      </c>
      <c r="I30" s="1">
        <f t="shared" si="1"/>
        <v>0</v>
      </c>
      <c r="J30" s="1">
        <v>7</v>
      </c>
      <c r="K30" s="1">
        <v>0</v>
      </c>
      <c r="L30" s="1">
        <v>0</v>
      </c>
      <c r="M30" s="1">
        <v>0</v>
      </c>
      <c r="N30" s="1">
        <v>0</v>
      </c>
      <c r="O30" s="1">
        <v>7</v>
      </c>
      <c r="P30" s="1">
        <v>0</v>
      </c>
      <c r="Q30" s="1">
        <v>0</v>
      </c>
      <c r="R30" s="1">
        <v>0</v>
      </c>
      <c r="S30" s="1">
        <v>0</v>
      </c>
    </row>
    <row r="31" spans="2:19" x14ac:dyDescent="0.25">
      <c r="B31" t="s">
        <v>29</v>
      </c>
      <c r="C31" s="1">
        <v>0</v>
      </c>
      <c r="D31" s="1">
        <v>0</v>
      </c>
      <c r="E31" s="1">
        <v>31.4</v>
      </c>
      <c r="F31" s="1">
        <v>28.5</v>
      </c>
      <c r="G31" s="1">
        <v>2.9</v>
      </c>
      <c r="H31" s="1">
        <f t="shared" si="0"/>
        <v>1</v>
      </c>
      <c r="I31" s="1">
        <f t="shared" si="1"/>
        <v>0</v>
      </c>
      <c r="J31" s="1">
        <v>27</v>
      </c>
      <c r="K31" s="1">
        <v>0</v>
      </c>
      <c r="L31" s="1">
        <v>0</v>
      </c>
      <c r="M31" s="1">
        <v>0</v>
      </c>
      <c r="N31" s="1">
        <v>0</v>
      </c>
      <c r="O31" s="1">
        <v>27</v>
      </c>
      <c r="P31" s="1">
        <v>0</v>
      </c>
      <c r="Q31" s="1">
        <v>0</v>
      </c>
      <c r="R31" s="1">
        <v>0</v>
      </c>
      <c r="S31" s="1">
        <v>0</v>
      </c>
    </row>
    <row r="32" spans="2:19" x14ac:dyDescent="0.25">
      <c r="B32" t="s">
        <v>30</v>
      </c>
      <c r="C32" s="1">
        <v>0</v>
      </c>
      <c r="D32" s="1">
        <v>0</v>
      </c>
      <c r="E32" s="1">
        <v>13.4</v>
      </c>
      <c r="F32" s="1">
        <v>11.7</v>
      </c>
      <c r="G32" s="1">
        <v>1.7</v>
      </c>
      <c r="H32" s="1">
        <f t="shared" si="0"/>
        <v>1</v>
      </c>
      <c r="I32" s="1">
        <f t="shared" si="1"/>
        <v>0</v>
      </c>
      <c r="J32" s="1">
        <v>17</v>
      </c>
      <c r="K32" s="1">
        <v>0</v>
      </c>
      <c r="L32" s="1">
        <v>0</v>
      </c>
      <c r="M32" s="1">
        <v>0</v>
      </c>
      <c r="N32" s="1">
        <v>0</v>
      </c>
      <c r="O32" s="1">
        <v>17</v>
      </c>
      <c r="P32" s="1">
        <v>0</v>
      </c>
      <c r="Q32" s="1">
        <v>0</v>
      </c>
      <c r="R32" s="1">
        <v>0</v>
      </c>
      <c r="S32" s="1">
        <v>0</v>
      </c>
    </row>
    <row r="33" spans="2:19" x14ac:dyDescent="0.25">
      <c r="B33" t="s">
        <v>31</v>
      </c>
      <c r="C33" s="7">
        <v>40.520000000000003</v>
      </c>
      <c r="D33" s="7">
        <v>0</v>
      </c>
      <c r="E33" s="7">
        <v>14400.1</v>
      </c>
      <c r="F33" s="7">
        <v>14301.7</v>
      </c>
      <c r="G33" s="7">
        <v>98.4</v>
      </c>
      <c r="H33" s="7">
        <f t="shared" si="0"/>
        <v>0</v>
      </c>
      <c r="I33" s="7">
        <f t="shared" si="1"/>
        <v>1</v>
      </c>
      <c r="J33" s="7">
        <v>72</v>
      </c>
      <c r="K33" s="7">
        <v>0</v>
      </c>
      <c r="L33" s="7">
        <v>0</v>
      </c>
      <c r="M33" s="7">
        <v>0</v>
      </c>
      <c r="N33" s="7">
        <v>54</v>
      </c>
      <c r="O33" s="7">
        <v>18</v>
      </c>
      <c r="P33" s="7">
        <v>0</v>
      </c>
      <c r="Q33" s="7">
        <v>0</v>
      </c>
      <c r="R33" s="7">
        <v>0</v>
      </c>
      <c r="S33" s="7">
        <v>150</v>
      </c>
    </row>
    <row r="34" spans="2:19" x14ac:dyDescent="0.25">
      <c r="B34" t="s">
        <v>32</v>
      </c>
      <c r="C34" s="1">
        <v>0</v>
      </c>
      <c r="D34" s="1">
        <v>0</v>
      </c>
      <c r="E34" s="1">
        <v>2124.1</v>
      </c>
      <c r="F34" s="1">
        <v>2040.3</v>
      </c>
      <c r="G34" s="1">
        <v>83.8</v>
      </c>
      <c r="H34" s="1">
        <f t="shared" si="0"/>
        <v>1</v>
      </c>
      <c r="I34" s="1">
        <f t="shared" si="1"/>
        <v>0</v>
      </c>
      <c r="J34" s="1">
        <v>128</v>
      </c>
      <c r="K34" s="1">
        <v>0</v>
      </c>
      <c r="L34" s="1">
        <v>0</v>
      </c>
      <c r="M34" s="1">
        <v>0</v>
      </c>
      <c r="N34" s="1">
        <v>108</v>
      </c>
      <c r="O34" s="1">
        <v>20</v>
      </c>
      <c r="P34" s="1">
        <v>0</v>
      </c>
      <c r="Q34" s="1">
        <v>0</v>
      </c>
      <c r="R34" s="1">
        <v>0</v>
      </c>
      <c r="S34" s="1">
        <v>199</v>
      </c>
    </row>
    <row r="35" spans="2:19" x14ac:dyDescent="0.25">
      <c r="B35" t="s">
        <v>33</v>
      </c>
      <c r="C35" s="1">
        <v>0</v>
      </c>
      <c r="D35" s="1">
        <v>0</v>
      </c>
      <c r="E35" s="1">
        <v>6.3</v>
      </c>
      <c r="F35" s="1">
        <v>1.6</v>
      </c>
      <c r="G35" s="1">
        <v>4.7</v>
      </c>
      <c r="H35" s="1">
        <f t="shared" si="0"/>
        <v>1</v>
      </c>
      <c r="I35" s="1">
        <f t="shared" si="1"/>
        <v>0</v>
      </c>
      <c r="J35" s="1">
        <v>4</v>
      </c>
      <c r="K35" s="1">
        <v>0</v>
      </c>
      <c r="L35" s="1">
        <v>0</v>
      </c>
      <c r="M35" s="1">
        <v>0</v>
      </c>
      <c r="N35" s="1">
        <v>0</v>
      </c>
      <c r="O35" s="1">
        <v>4</v>
      </c>
      <c r="P35" s="1">
        <v>0</v>
      </c>
      <c r="Q35" s="1">
        <v>0</v>
      </c>
      <c r="R35" s="1">
        <v>0</v>
      </c>
      <c r="S35" s="1">
        <v>4</v>
      </c>
    </row>
    <row r="36" spans="2:19" x14ac:dyDescent="0.25">
      <c r="B36" t="s">
        <v>34</v>
      </c>
      <c r="C36" s="7">
        <v>4.6399999999999997</v>
      </c>
      <c r="D36" s="7">
        <v>0</v>
      </c>
      <c r="E36" s="7">
        <v>14400.3</v>
      </c>
      <c r="F36" s="7">
        <v>10009.5</v>
      </c>
      <c r="G36" s="7">
        <v>4390.8999999999996</v>
      </c>
      <c r="H36" s="7">
        <f t="shared" si="0"/>
        <v>0</v>
      </c>
      <c r="I36" s="7">
        <f t="shared" si="1"/>
        <v>1</v>
      </c>
      <c r="J36" s="7">
        <v>3688</v>
      </c>
      <c r="K36" s="7">
        <v>0</v>
      </c>
      <c r="L36" s="7">
        <v>0</v>
      </c>
      <c r="M36" s="7">
        <v>0</v>
      </c>
      <c r="N36" s="7">
        <v>3671</v>
      </c>
      <c r="O36" s="7">
        <v>17</v>
      </c>
      <c r="P36" s="7">
        <v>0</v>
      </c>
      <c r="Q36" s="7">
        <v>0</v>
      </c>
      <c r="R36" s="7">
        <v>0</v>
      </c>
      <c r="S36" s="7">
        <v>4518</v>
      </c>
    </row>
    <row r="37" spans="2:19" x14ac:dyDescent="0.25">
      <c r="B37" t="s">
        <v>35</v>
      </c>
      <c r="C37" s="1">
        <v>0</v>
      </c>
      <c r="D37" s="1">
        <v>0</v>
      </c>
      <c r="E37" s="1">
        <v>1127.0999999999999</v>
      </c>
      <c r="F37" s="1">
        <v>1047.2</v>
      </c>
      <c r="G37" s="1">
        <v>79.900000000000006</v>
      </c>
      <c r="H37" s="1">
        <f t="shared" si="0"/>
        <v>1</v>
      </c>
      <c r="I37" s="1">
        <f t="shared" si="1"/>
        <v>0</v>
      </c>
      <c r="J37" s="1">
        <v>97</v>
      </c>
      <c r="K37" s="1">
        <v>0</v>
      </c>
      <c r="L37" s="1">
        <v>0</v>
      </c>
      <c r="M37" s="1">
        <v>0</v>
      </c>
      <c r="N37" s="1">
        <v>81</v>
      </c>
      <c r="O37" s="1">
        <v>16</v>
      </c>
      <c r="P37" s="1">
        <v>0</v>
      </c>
      <c r="Q37" s="1">
        <v>0</v>
      </c>
      <c r="R37" s="1">
        <v>0</v>
      </c>
      <c r="S37" s="1">
        <v>172</v>
      </c>
    </row>
    <row r="38" spans="2:19" x14ac:dyDescent="0.25">
      <c r="B38" t="s">
        <v>36</v>
      </c>
      <c r="C38" s="1">
        <v>0</v>
      </c>
      <c r="D38" s="1">
        <v>0</v>
      </c>
      <c r="E38" s="1">
        <v>25.3</v>
      </c>
      <c r="F38" s="1">
        <v>6.7</v>
      </c>
      <c r="G38" s="1">
        <v>18.600000000000001</v>
      </c>
      <c r="H38" s="1">
        <f t="shared" si="0"/>
        <v>1</v>
      </c>
      <c r="I38" s="1">
        <f t="shared" si="1"/>
        <v>0</v>
      </c>
      <c r="J38" s="1">
        <v>26</v>
      </c>
      <c r="K38" s="1">
        <v>0</v>
      </c>
      <c r="L38" s="1">
        <v>0</v>
      </c>
      <c r="M38" s="1">
        <v>0</v>
      </c>
      <c r="N38" s="1">
        <v>10</v>
      </c>
      <c r="O38" s="1">
        <v>16</v>
      </c>
      <c r="P38" s="1">
        <v>0</v>
      </c>
      <c r="Q38" s="1">
        <v>0</v>
      </c>
      <c r="R38" s="1">
        <v>0</v>
      </c>
      <c r="S38" s="1">
        <v>35</v>
      </c>
    </row>
    <row r="39" spans="2:19" x14ac:dyDescent="0.25">
      <c r="B39" t="s">
        <v>37</v>
      </c>
      <c r="C39" s="1">
        <v>0</v>
      </c>
      <c r="D39" s="1">
        <v>0</v>
      </c>
      <c r="E39" s="1">
        <v>7.2</v>
      </c>
      <c r="F39" s="1">
        <v>1.3</v>
      </c>
      <c r="G39" s="1">
        <v>5.9</v>
      </c>
      <c r="H39" s="1">
        <f t="shared" si="0"/>
        <v>1</v>
      </c>
      <c r="I39" s="1">
        <f t="shared" si="1"/>
        <v>0</v>
      </c>
      <c r="J39" s="1">
        <v>21</v>
      </c>
      <c r="K39" s="1">
        <v>0</v>
      </c>
      <c r="L39" s="1">
        <v>0</v>
      </c>
      <c r="M39" s="1">
        <v>0</v>
      </c>
      <c r="N39" s="1">
        <v>8</v>
      </c>
      <c r="O39" s="1">
        <v>13</v>
      </c>
      <c r="P39" s="1">
        <v>0</v>
      </c>
      <c r="Q39" s="1">
        <v>0</v>
      </c>
      <c r="R39" s="1">
        <v>0</v>
      </c>
      <c r="S39" s="1">
        <v>11</v>
      </c>
    </row>
    <row r="40" spans="2:19" x14ac:dyDescent="0.25">
      <c r="B40" t="s">
        <v>38</v>
      </c>
      <c r="C40" s="1">
        <v>0</v>
      </c>
      <c r="D40" s="1">
        <v>0</v>
      </c>
      <c r="E40" s="1">
        <v>3.2</v>
      </c>
      <c r="F40" s="1">
        <v>1.5</v>
      </c>
      <c r="G40" s="1">
        <v>1.8</v>
      </c>
      <c r="H40" s="1">
        <f t="shared" si="0"/>
        <v>1</v>
      </c>
      <c r="I40" s="1">
        <f t="shared" si="1"/>
        <v>0</v>
      </c>
      <c r="J40" s="1">
        <v>10</v>
      </c>
      <c r="K40" s="1">
        <v>0</v>
      </c>
      <c r="L40" s="1">
        <v>0</v>
      </c>
      <c r="M40" s="1">
        <v>0</v>
      </c>
      <c r="N40" s="1">
        <v>0</v>
      </c>
      <c r="O40" s="1">
        <v>10</v>
      </c>
      <c r="P40" s="1">
        <v>0</v>
      </c>
      <c r="Q40" s="1">
        <v>0</v>
      </c>
      <c r="R40" s="1">
        <v>0</v>
      </c>
      <c r="S40" s="1">
        <v>0</v>
      </c>
    </row>
    <row r="41" spans="2:19" x14ac:dyDescent="0.25">
      <c r="B41" t="s">
        <v>39</v>
      </c>
      <c r="C41" s="1">
        <v>0</v>
      </c>
      <c r="D41" s="1">
        <v>0</v>
      </c>
      <c r="E41" s="1">
        <v>8.5</v>
      </c>
      <c r="F41" s="1">
        <v>1.2</v>
      </c>
      <c r="G41" s="1">
        <v>7.3</v>
      </c>
      <c r="H41" s="1">
        <f t="shared" si="0"/>
        <v>1</v>
      </c>
      <c r="I41" s="1">
        <f t="shared" si="1"/>
        <v>0</v>
      </c>
      <c r="J41" s="1">
        <v>13</v>
      </c>
      <c r="K41" s="1">
        <v>0</v>
      </c>
      <c r="L41" s="1">
        <v>0</v>
      </c>
      <c r="M41" s="1">
        <v>0</v>
      </c>
      <c r="N41" s="1">
        <v>0</v>
      </c>
      <c r="O41" s="1">
        <v>13</v>
      </c>
      <c r="P41" s="1">
        <v>0</v>
      </c>
      <c r="Q41" s="1">
        <v>0</v>
      </c>
      <c r="R41" s="1">
        <v>0</v>
      </c>
      <c r="S41" s="1">
        <v>12</v>
      </c>
    </row>
    <row r="42" spans="2:19" x14ac:dyDescent="0.25">
      <c r="B42" t="s">
        <v>40</v>
      </c>
      <c r="C42" s="1">
        <v>0</v>
      </c>
      <c r="D42" s="1">
        <v>0</v>
      </c>
      <c r="E42" s="1">
        <v>18.899999999999999</v>
      </c>
      <c r="F42" s="1">
        <v>9.5</v>
      </c>
      <c r="G42" s="1">
        <v>9.4</v>
      </c>
      <c r="H42" s="1">
        <f t="shared" si="0"/>
        <v>1</v>
      </c>
      <c r="I42" s="1">
        <f t="shared" si="1"/>
        <v>0</v>
      </c>
      <c r="J42" s="1">
        <v>35</v>
      </c>
      <c r="K42" s="1">
        <v>0</v>
      </c>
      <c r="L42" s="1">
        <v>0</v>
      </c>
      <c r="M42" s="1">
        <v>0</v>
      </c>
      <c r="N42" s="1">
        <v>19</v>
      </c>
      <c r="O42" s="1">
        <v>16</v>
      </c>
      <c r="P42" s="1">
        <v>0</v>
      </c>
      <c r="Q42" s="1">
        <v>0</v>
      </c>
      <c r="R42" s="1">
        <v>0</v>
      </c>
      <c r="S42" s="1">
        <v>29</v>
      </c>
    </row>
    <row r="43" spans="2:19" x14ac:dyDescent="0.25">
      <c r="B43" t="s">
        <v>41</v>
      </c>
      <c r="C43" s="1">
        <v>0</v>
      </c>
      <c r="D43" s="1">
        <v>0</v>
      </c>
      <c r="E43" s="1">
        <v>2.6</v>
      </c>
      <c r="F43" s="1">
        <v>1.7</v>
      </c>
      <c r="G43" s="1">
        <v>0.9</v>
      </c>
      <c r="H43" s="1">
        <f t="shared" si="0"/>
        <v>1</v>
      </c>
      <c r="I43" s="1">
        <f t="shared" si="1"/>
        <v>0</v>
      </c>
      <c r="J43" s="1">
        <v>10</v>
      </c>
      <c r="K43" s="1">
        <v>0</v>
      </c>
      <c r="L43" s="1">
        <v>0</v>
      </c>
      <c r="M43" s="1">
        <v>0</v>
      </c>
      <c r="N43" s="1">
        <v>0</v>
      </c>
      <c r="O43" s="1">
        <v>10</v>
      </c>
      <c r="P43" s="1">
        <v>0</v>
      </c>
      <c r="Q43" s="1">
        <v>0</v>
      </c>
      <c r="R43" s="1">
        <v>0</v>
      </c>
      <c r="S43" s="1">
        <v>0</v>
      </c>
    </row>
    <row r="44" spans="2:19" x14ac:dyDescent="0.25">
      <c r="B44" t="s">
        <v>42</v>
      </c>
      <c r="C44" s="1">
        <v>0</v>
      </c>
      <c r="D44" s="1">
        <v>0</v>
      </c>
      <c r="E44" s="1">
        <v>2.7</v>
      </c>
      <c r="F44" s="1">
        <v>1.3</v>
      </c>
      <c r="G44" s="1">
        <v>1.4</v>
      </c>
      <c r="H44" s="1">
        <f t="shared" si="0"/>
        <v>1</v>
      </c>
      <c r="I44" s="1">
        <f t="shared" si="1"/>
        <v>0</v>
      </c>
      <c r="J44" s="1">
        <v>14</v>
      </c>
      <c r="K44" s="1">
        <v>0</v>
      </c>
      <c r="L44" s="1">
        <v>0</v>
      </c>
      <c r="M44" s="1">
        <v>0</v>
      </c>
      <c r="N44" s="1">
        <v>0</v>
      </c>
      <c r="O44" s="1">
        <v>14</v>
      </c>
      <c r="P44" s="1">
        <v>0</v>
      </c>
      <c r="Q44" s="1">
        <v>0</v>
      </c>
      <c r="R44" s="1">
        <v>0</v>
      </c>
      <c r="S44" s="1">
        <v>0</v>
      </c>
    </row>
    <row r="45" spans="2:19" x14ac:dyDescent="0.25">
      <c r="B45" t="s">
        <v>43</v>
      </c>
      <c r="C45" s="1">
        <v>0</v>
      </c>
      <c r="D45" s="1">
        <v>0</v>
      </c>
      <c r="E45" s="1">
        <v>2.8</v>
      </c>
      <c r="F45" s="1">
        <v>1.7</v>
      </c>
      <c r="G45" s="1">
        <v>1.1000000000000001</v>
      </c>
      <c r="H45" s="1">
        <f t="shared" si="0"/>
        <v>1</v>
      </c>
      <c r="I45" s="1">
        <f t="shared" si="1"/>
        <v>0</v>
      </c>
      <c r="J45" s="1">
        <v>12</v>
      </c>
      <c r="K45" s="1">
        <v>0</v>
      </c>
      <c r="L45" s="1">
        <v>0</v>
      </c>
      <c r="M45" s="1">
        <v>0</v>
      </c>
      <c r="N45" s="1">
        <v>0</v>
      </c>
      <c r="O45" s="1">
        <v>12</v>
      </c>
      <c r="P45" s="1">
        <v>0</v>
      </c>
      <c r="Q45" s="1">
        <v>0</v>
      </c>
      <c r="R45" s="1">
        <v>0</v>
      </c>
      <c r="S45" s="1">
        <v>0</v>
      </c>
    </row>
    <row r="46" spans="2:19" x14ac:dyDescent="0.25">
      <c r="B46" t="s">
        <v>44</v>
      </c>
      <c r="C46" s="1">
        <v>0</v>
      </c>
      <c r="D46" s="1">
        <v>0</v>
      </c>
      <c r="E46" s="1">
        <v>3.3</v>
      </c>
      <c r="F46" s="1">
        <v>2</v>
      </c>
      <c r="G46" s="1">
        <v>1.3</v>
      </c>
      <c r="H46" s="1">
        <f t="shared" si="0"/>
        <v>1</v>
      </c>
      <c r="I46" s="1">
        <f t="shared" si="1"/>
        <v>0</v>
      </c>
      <c r="J46" s="1">
        <v>15</v>
      </c>
      <c r="K46" s="1">
        <v>0</v>
      </c>
      <c r="L46" s="1">
        <v>0</v>
      </c>
      <c r="M46" s="1">
        <v>0</v>
      </c>
      <c r="N46" s="1">
        <v>0</v>
      </c>
      <c r="O46" s="1">
        <v>15</v>
      </c>
      <c r="P46" s="1">
        <v>0</v>
      </c>
      <c r="Q46" s="1">
        <v>0</v>
      </c>
      <c r="R46" s="1">
        <v>0</v>
      </c>
      <c r="S46" s="1">
        <v>0</v>
      </c>
    </row>
    <row r="47" spans="2:19" x14ac:dyDescent="0.25">
      <c r="B47" t="s">
        <v>45</v>
      </c>
      <c r="C47" s="1">
        <v>0</v>
      </c>
      <c r="D47" s="1">
        <v>0</v>
      </c>
      <c r="E47" s="1">
        <v>4.9000000000000004</v>
      </c>
      <c r="F47" s="1">
        <v>2.9</v>
      </c>
      <c r="G47" s="1">
        <v>2</v>
      </c>
      <c r="H47" s="1">
        <f t="shared" si="0"/>
        <v>1</v>
      </c>
      <c r="I47" s="1">
        <f t="shared" si="1"/>
        <v>0</v>
      </c>
      <c r="J47" s="1">
        <v>20</v>
      </c>
      <c r="K47" s="1">
        <v>0</v>
      </c>
      <c r="L47" s="1">
        <v>0</v>
      </c>
      <c r="M47" s="1">
        <v>0</v>
      </c>
      <c r="N47" s="1">
        <v>0</v>
      </c>
      <c r="O47" s="1">
        <v>20</v>
      </c>
      <c r="P47" s="1">
        <v>0</v>
      </c>
      <c r="Q47" s="1">
        <v>0</v>
      </c>
      <c r="R47" s="1">
        <v>0</v>
      </c>
      <c r="S47" s="1">
        <v>0</v>
      </c>
    </row>
    <row r="48" spans="2:19" x14ac:dyDescent="0.25">
      <c r="B48" t="s">
        <v>9</v>
      </c>
      <c r="C48" s="1">
        <v>743.32</v>
      </c>
      <c r="D48" s="1">
        <v>743.32</v>
      </c>
      <c r="E48" s="1">
        <v>2586.1</v>
      </c>
      <c r="F48" s="1">
        <v>2474</v>
      </c>
      <c r="G48" s="1">
        <v>112</v>
      </c>
      <c r="H48" s="1">
        <f t="shared" si="0"/>
        <v>1</v>
      </c>
      <c r="I48" s="1">
        <f t="shared" si="1"/>
        <v>0</v>
      </c>
      <c r="J48" s="1">
        <v>37</v>
      </c>
      <c r="K48" s="1">
        <v>0</v>
      </c>
      <c r="L48" s="1">
        <v>0</v>
      </c>
      <c r="M48" s="1">
        <v>0</v>
      </c>
      <c r="N48" s="1">
        <v>19</v>
      </c>
      <c r="O48" s="1">
        <v>18</v>
      </c>
      <c r="P48" s="1">
        <v>0</v>
      </c>
      <c r="Q48" s="1">
        <v>0</v>
      </c>
      <c r="R48" s="1">
        <v>0</v>
      </c>
      <c r="S48" s="1">
        <v>104</v>
      </c>
    </row>
    <row r="49" spans="2:19" x14ac:dyDescent="0.25">
      <c r="B49" t="s">
        <v>46</v>
      </c>
      <c r="C49" s="7">
        <v>1310.5999999999999</v>
      </c>
      <c r="D49" s="7">
        <v>1310.5999999999999</v>
      </c>
      <c r="E49" s="7">
        <v>10185.6</v>
      </c>
      <c r="F49" s="7">
        <v>10175.6</v>
      </c>
      <c r="G49" s="7">
        <v>10</v>
      </c>
      <c r="H49" s="7">
        <f t="shared" si="0"/>
        <v>1</v>
      </c>
      <c r="I49" s="7">
        <f t="shared" si="1"/>
        <v>0</v>
      </c>
      <c r="J49" s="7">
        <v>2</v>
      </c>
      <c r="K49" s="7">
        <v>0</v>
      </c>
      <c r="L49" s="7">
        <v>0</v>
      </c>
      <c r="M49" s="7">
        <v>0</v>
      </c>
      <c r="N49" s="7">
        <v>0</v>
      </c>
      <c r="O49" s="7">
        <v>2</v>
      </c>
      <c r="P49" s="7">
        <v>0</v>
      </c>
      <c r="Q49" s="7">
        <v>0</v>
      </c>
      <c r="R49" s="7">
        <v>0</v>
      </c>
      <c r="S49" s="7">
        <v>8</v>
      </c>
    </row>
    <row r="50" spans="2:19" x14ac:dyDescent="0.25">
      <c r="B50" t="s">
        <v>47</v>
      </c>
      <c r="C50" s="1">
        <v>428.04</v>
      </c>
      <c r="D50" s="1">
        <v>428.04</v>
      </c>
      <c r="E50" s="1">
        <v>1002</v>
      </c>
      <c r="F50" s="1">
        <v>831.4</v>
      </c>
      <c r="G50" s="1">
        <v>170.5</v>
      </c>
      <c r="H50" s="1">
        <f t="shared" si="0"/>
        <v>1</v>
      </c>
      <c r="I50" s="1">
        <f t="shared" si="1"/>
        <v>0</v>
      </c>
      <c r="J50" s="1">
        <v>61</v>
      </c>
      <c r="K50" s="1">
        <v>0</v>
      </c>
      <c r="L50" s="1">
        <v>0</v>
      </c>
      <c r="M50" s="1">
        <v>0</v>
      </c>
      <c r="N50" s="1">
        <v>49</v>
      </c>
      <c r="O50" s="1">
        <v>12</v>
      </c>
      <c r="P50" s="1">
        <v>0</v>
      </c>
      <c r="Q50" s="1">
        <v>0</v>
      </c>
      <c r="R50" s="1">
        <v>0</v>
      </c>
      <c r="S50" s="1">
        <v>157</v>
      </c>
    </row>
    <row r="51" spans="2:19" x14ac:dyDescent="0.25">
      <c r="B51" t="s">
        <v>48</v>
      </c>
      <c r="C51" s="7">
        <v>760.4</v>
      </c>
      <c r="D51" s="7">
        <v>760.4</v>
      </c>
      <c r="E51" s="7">
        <v>10523.6</v>
      </c>
      <c r="F51" s="7">
        <v>10204.299999999999</v>
      </c>
      <c r="G51" s="7">
        <v>319.2</v>
      </c>
      <c r="H51" s="7">
        <f t="shared" si="0"/>
        <v>1</v>
      </c>
      <c r="I51" s="7">
        <f t="shared" si="1"/>
        <v>0</v>
      </c>
      <c r="J51" s="7">
        <v>73</v>
      </c>
      <c r="K51" s="7">
        <v>0</v>
      </c>
      <c r="L51" s="7">
        <v>0</v>
      </c>
      <c r="M51" s="7">
        <v>0</v>
      </c>
      <c r="N51" s="7">
        <v>60</v>
      </c>
      <c r="O51" s="7">
        <v>13</v>
      </c>
      <c r="P51" s="7">
        <v>0</v>
      </c>
      <c r="Q51" s="7">
        <v>0</v>
      </c>
      <c r="R51" s="7">
        <v>0</v>
      </c>
      <c r="S51" s="7">
        <v>225</v>
      </c>
    </row>
    <row r="52" spans="2:19" x14ac:dyDescent="0.25">
      <c r="B52" t="s">
        <v>49</v>
      </c>
      <c r="C52" s="7">
        <v>440.72</v>
      </c>
      <c r="D52" s="7">
        <v>54.77</v>
      </c>
      <c r="E52" s="7">
        <v>14400.1</v>
      </c>
      <c r="F52" s="7">
        <v>14178.2</v>
      </c>
      <c r="G52" s="7">
        <v>221.9</v>
      </c>
      <c r="H52" s="7">
        <f t="shared" si="0"/>
        <v>0</v>
      </c>
      <c r="I52" s="7">
        <f t="shared" si="1"/>
        <v>0.8757260845888547</v>
      </c>
      <c r="J52" s="7">
        <v>73</v>
      </c>
      <c r="K52" s="7">
        <v>0</v>
      </c>
      <c r="L52" s="7">
        <v>0</v>
      </c>
      <c r="M52" s="7">
        <v>0</v>
      </c>
      <c r="N52" s="7">
        <v>60</v>
      </c>
      <c r="O52" s="7">
        <v>13</v>
      </c>
      <c r="P52" s="7">
        <v>0</v>
      </c>
      <c r="Q52" s="7">
        <v>0</v>
      </c>
      <c r="R52" s="7">
        <v>0</v>
      </c>
      <c r="S52" s="7">
        <v>180</v>
      </c>
    </row>
    <row r="53" spans="2:19" x14ac:dyDescent="0.25">
      <c r="B53" t="s">
        <v>50</v>
      </c>
      <c r="C53" s="7">
        <v>2</v>
      </c>
      <c r="D53" s="7">
        <v>0</v>
      </c>
      <c r="E53" s="7">
        <v>14400</v>
      </c>
      <c r="F53" s="7">
        <v>14377.5</v>
      </c>
      <c r="G53" s="7">
        <v>22.5</v>
      </c>
      <c r="H53" s="7">
        <f t="shared" si="0"/>
        <v>0</v>
      </c>
      <c r="I53" s="7">
        <f t="shared" si="1"/>
        <v>1</v>
      </c>
      <c r="J53" s="7">
        <v>32</v>
      </c>
      <c r="K53" s="7">
        <v>0</v>
      </c>
      <c r="L53" s="7">
        <v>0</v>
      </c>
      <c r="M53" s="7">
        <v>0</v>
      </c>
      <c r="N53" s="7">
        <v>13</v>
      </c>
      <c r="O53" s="7">
        <v>19</v>
      </c>
      <c r="P53" s="7">
        <v>0</v>
      </c>
      <c r="Q53" s="7">
        <v>0</v>
      </c>
      <c r="R53" s="7">
        <v>0</v>
      </c>
      <c r="S53" s="7">
        <v>40</v>
      </c>
    </row>
    <row r="54" spans="2:19" x14ac:dyDescent="0.25">
      <c r="B54" t="s">
        <v>51</v>
      </c>
      <c r="C54" s="7">
        <v>118.6</v>
      </c>
      <c r="D54" s="7">
        <v>118.6</v>
      </c>
      <c r="E54" s="7">
        <v>10171.200000000001</v>
      </c>
      <c r="F54" s="7">
        <v>10008.4</v>
      </c>
      <c r="G54" s="7">
        <v>162.80000000000001</v>
      </c>
      <c r="H54" s="7">
        <f t="shared" si="0"/>
        <v>1</v>
      </c>
      <c r="I54" s="7">
        <f t="shared" si="1"/>
        <v>0</v>
      </c>
      <c r="J54" s="7">
        <v>200</v>
      </c>
      <c r="K54" s="7">
        <v>0</v>
      </c>
      <c r="L54" s="7">
        <v>0</v>
      </c>
      <c r="M54" s="7">
        <v>0</v>
      </c>
      <c r="N54" s="7">
        <v>180</v>
      </c>
      <c r="O54" s="7">
        <v>20</v>
      </c>
      <c r="P54" s="7">
        <v>0</v>
      </c>
      <c r="Q54" s="7">
        <v>0</v>
      </c>
      <c r="R54" s="7">
        <v>0</v>
      </c>
      <c r="S54" s="7">
        <v>267</v>
      </c>
    </row>
    <row r="55" spans="2:19" x14ac:dyDescent="0.25">
      <c r="B55" t="s">
        <v>52</v>
      </c>
      <c r="C55" s="7">
        <v>2.4</v>
      </c>
      <c r="D55" s="7">
        <v>0</v>
      </c>
      <c r="E55" s="7">
        <v>14400</v>
      </c>
      <c r="F55" s="7">
        <v>14327.1</v>
      </c>
      <c r="G55" s="7">
        <v>72.900000000000006</v>
      </c>
      <c r="H55" s="7">
        <f t="shared" si="0"/>
        <v>0</v>
      </c>
      <c r="I55" s="7">
        <f t="shared" si="1"/>
        <v>1</v>
      </c>
      <c r="J55" s="7">
        <v>71</v>
      </c>
      <c r="K55" s="7">
        <v>0</v>
      </c>
      <c r="L55" s="7">
        <v>0</v>
      </c>
      <c r="M55" s="7">
        <v>0</v>
      </c>
      <c r="N55" s="7">
        <v>47</v>
      </c>
      <c r="O55" s="7">
        <v>24</v>
      </c>
      <c r="P55" s="7">
        <v>0</v>
      </c>
      <c r="Q55" s="7">
        <v>0</v>
      </c>
      <c r="R55" s="7">
        <v>0</v>
      </c>
      <c r="S55" s="7">
        <v>106</v>
      </c>
    </row>
    <row r="56" spans="2:19" x14ac:dyDescent="0.25">
      <c r="B56" t="s">
        <v>53</v>
      </c>
      <c r="C56" s="1">
        <v>0</v>
      </c>
      <c r="D56" s="1">
        <v>0</v>
      </c>
      <c r="E56" s="1">
        <v>434.4</v>
      </c>
      <c r="F56" s="1">
        <v>402.7</v>
      </c>
      <c r="G56" s="1">
        <v>31.6</v>
      </c>
      <c r="H56" s="1">
        <f t="shared" si="0"/>
        <v>1</v>
      </c>
      <c r="I56" s="1">
        <f t="shared" si="1"/>
        <v>0</v>
      </c>
      <c r="J56" s="1">
        <v>106</v>
      </c>
      <c r="K56" s="1">
        <v>0</v>
      </c>
      <c r="L56" s="1">
        <v>0</v>
      </c>
      <c r="M56" s="1">
        <v>0</v>
      </c>
      <c r="N56" s="1">
        <v>88</v>
      </c>
      <c r="O56" s="1">
        <v>18</v>
      </c>
      <c r="P56" s="1">
        <v>0</v>
      </c>
      <c r="Q56" s="1">
        <v>0</v>
      </c>
      <c r="R56" s="1">
        <v>0</v>
      </c>
      <c r="S56" s="1">
        <v>115</v>
      </c>
    </row>
    <row r="57" spans="2:19" x14ac:dyDescent="0.25">
      <c r="B57" t="s">
        <v>54</v>
      </c>
      <c r="C57" s="7">
        <v>186.8</v>
      </c>
      <c r="D57" s="7">
        <v>186.8</v>
      </c>
      <c r="E57" s="7">
        <v>2016.4</v>
      </c>
      <c r="F57" s="7">
        <v>1977.6</v>
      </c>
      <c r="G57" s="7">
        <v>38.9</v>
      </c>
      <c r="H57" s="7">
        <f t="shared" si="0"/>
        <v>1</v>
      </c>
      <c r="I57" s="7">
        <f t="shared" si="1"/>
        <v>0</v>
      </c>
      <c r="J57" s="7">
        <v>54</v>
      </c>
      <c r="K57" s="7">
        <v>0</v>
      </c>
      <c r="L57" s="7">
        <v>0</v>
      </c>
      <c r="M57" s="7">
        <v>0</v>
      </c>
      <c r="N57" s="7">
        <v>36</v>
      </c>
      <c r="O57" s="7">
        <v>18</v>
      </c>
      <c r="P57" s="7">
        <v>0</v>
      </c>
      <c r="Q57" s="7">
        <v>0</v>
      </c>
      <c r="R57" s="7">
        <v>0</v>
      </c>
      <c r="S57" s="7">
        <v>88</v>
      </c>
    </row>
    <row r="58" spans="2:19" x14ac:dyDescent="0.25">
      <c r="B58" t="s">
        <v>55</v>
      </c>
      <c r="C58" s="1">
        <v>118.4</v>
      </c>
      <c r="D58" s="1">
        <v>118.4</v>
      </c>
      <c r="E58" s="1">
        <v>723.1</v>
      </c>
      <c r="F58" s="1">
        <v>720.8</v>
      </c>
      <c r="G58" s="1">
        <v>2.2999999999999998</v>
      </c>
      <c r="H58" s="1">
        <f t="shared" si="0"/>
        <v>1</v>
      </c>
      <c r="I58" s="1">
        <f t="shared" si="1"/>
        <v>0</v>
      </c>
      <c r="J58" s="1">
        <v>17</v>
      </c>
      <c r="K58" s="1">
        <v>0</v>
      </c>
      <c r="L58" s="1">
        <v>0</v>
      </c>
      <c r="M58" s="1">
        <v>0</v>
      </c>
      <c r="N58" s="1">
        <v>0</v>
      </c>
      <c r="O58" s="1">
        <v>17</v>
      </c>
      <c r="P58" s="1">
        <v>0</v>
      </c>
      <c r="Q58" s="1">
        <v>0</v>
      </c>
      <c r="R58" s="1">
        <v>0</v>
      </c>
      <c r="S58" s="1">
        <v>0</v>
      </c>
    </row>
    <row r="59" spans="2:19" x14ac:dyDescent="0.25">
      <c r="B59" t="s">
        <v>56</v>
      </c>
      <c r="C59" s="7">
        <v>29.8</v>
      </c>
      <c r="D59" s="7">
        <v>29.8</v>
      </c>
      <c r="E59" s="7">
        <v>2955.4</v>
      </c>
      <c r="F59" s="7">
        <v>2952.2</v>
      </c>
      <c r="G59" s="7">
        <v>3.3</v>
      </c>
      <c r="H59" s="7">
        <f t="shared" si="0"/>
        <v>1</v>
      </c>
      <c r="I59" s="7">
        <f t="shared" si="1"/>
        <v>0</v>
      </c>
      <c r="J59" s="7">
        <v>31</v>
      </c>
      <c r="K59" s="7">
        <v>0</v>
      </c>
      <c r="L59" s="7">
        <v>0</v>
      </c>
      <c r="M59" s="7">
        <v>0</v>
      </c>
      <c r="N59" s="7">
        <v>0</v>
      </c>
      <c r="O59" s="7">
        <v>31</v>
      </c>
      <c r="P59" s="7">
        <v>0</v>
      </c>
      <c r="Q59" s="7">
        <v>0</v>
      </c>
      <c r="R59" s="7">
        <v>0</v>
      </c>
      <c r="S59" s="7">
        <v>0</v>
      </c>
    </row>
    <row r="60" spans="2:19" x14ac:dyDescent="0.25">
      <c r="B60" t="s">
        <v>57</v>
      </c>
      <c r="C60" s="1">
        <v>0</v>
      </c>
      <c r="D60" s="1">
        <v>0</v>
      </c>
      <c r="E60" s="1">
        <v>18.399999999999999</v>
      </c>
      <c r="F60" s="1">
        <v>15.4</v>
      </c>
      <c r="G60" s="1">
        <v>3.1</v>
      </c>
      <c r="H60" s="1">
        <f t="shared" si="0"/>
        <v>1</v>
      </c>
      <c r="I60" s="1">
        <f t="shared" si="1"/>
        <v>0</v>
      </c>
      <c r="J60" s="1">
        <v>24</v>
      </c>
      <c r="K60" s="1">
        <v>0</v>
      </c>
      <c r="L60" s="1">
        <v>0</v>
      </c>
      <c r="M60" s="1">
        <v>0</v>
      </c>
      <c r="N60" s="1">
        <v>0</v>
      </c>
      <c r="O60" s="1">
        <v>24</v>
      </c>
      <c r="P60" s="1">
        <v>0</v>
      </c>
      <c r="Q60" s="1">
        <v>0</v>
      </c>
      <c r="R60" s="1">
        <v>0</v>
      </c>
      <c r="S60" s="1">
        <v>0</v>
      </c>
    </row>
    <row r="61" spans="2:19" x14ac:dyDescent="0.25">
      <c r="B61" t="s">
        <v>58</v>
      </c>
      <c r="C61" s="1">
        <v>0</v>
      </c>
      <c r="D61" s="1">
        <v>0</v>
      </c>
      <c r="E61" s="1">
        <v>18.2</v>
      </c>
      <c r="F61" s="1">
        <v>15.9</v>
      </c>
      <c r="G61" s="1">
        <v>2.2999999999999998</v>
      </c>
      <c r="H61" s="1">
        <f t="shared" si="0"/>
        <v>1</v>
      </c>
      <c r="I61" s="1">
        <f t="shared" si="1"/>
        <v>0</v>
      </c>
      <c r="J61" s="1">
        <v>19</v>
      </c>
      <c r="K61" s="1">
        <v>0</v>
      </c>
      <c r="L61" s="1">
        <v>0</v>
      </c>
      <c r="M61" s="1">
        <v>0</v>
      </c>
      <c r="N61" s="1">
        <v>0</v>
      </c>
      <c r="O61" s="1">
        <v>19</v>
      </c>
      <c r="P61" s="1">
        <v>0</v>
      </c>
      <c r="Q61" s="1">
        <v>0</v>
      </c>
      <c r="R61" s="1">
        <v>0</v>
      </c>
      <c r="S61" s="1">
        <v>0</v>
      </c>
    </row>
    <row r="62" spans="2:19" x14ac:dyDescent="0.25">
      <c r="B62" t="s">
        <v>59</v>
      </c>
      <c r="C62" s="1">
        <v>0</v>
      </c>
      <c r="D62" s="1">
        <v>0</v>
      </c>
      <c r="E62" s="1">
        <v>276.5</v>
      </c>
      <c r="F62" s="1">
        <v>274.39999999999998</v>
      </c>
      <c r="G62" s="1">
        <v>2.1</v>
      </c>
      <c r="H62" s="1">
        <f t="shared" si="0"/>
        <v>1</v>
      </c>
      <c r="I62" s="1">
        <f t="shared" si="1"/>
        <v>0</v>
      </c>
      <c r="J62" s="1">
        <v>21</v>
      </c>
      <c r="K62" s="1">
        <v>0</v>
      </c>
      <c r="L62" s="1">
        <v>0</v>
      </c>
      <c r="M62" s="1">
        <v>0</v>
      </c>
      <c r="N62" s="1">
        <v>0</v>
      </c>
      <c r="O62" s="1">
        <v>21</v>
      </c>
      <c r="P62" s="1">
        <v>0</v>
      </c>
      <c r="Q62" s="1">
        <v>0</v>
      </c>
      <c r="R62" s="1">
        <v>0</v>
      </c>
      <c r="S62" s="1">
        <v>0</v>
      </c>
    </row>
    <row r="63" spans="2:19" x14ac:dyDescent="0.25">
      <c r="B63" t="s">
        <v>60</v>
      </c>
      <c r="C63" s="1">
        <v>131.6</v>
      </c>
      <c r="D63" s="1">
        <v>131.6</v>
      </c>
      <c r="E63" s="1">
        <v>8.6999999999999993</v>
      </c>
      <c r="F63" s="1">
        <v>1.6</v>
      </c>
      <c r="G63" s="1">
        <v>7.1</v>
      </c>
      <c r="H63" s="1">
        <f t="shared" si="0"/>
        <v>1</v>
      </c>
      <c r="I63" s="1">
        <f t="shared" si="1"/>
        <v>0</v>
      </c>
      <c r="J63" s="1">
        <v>14</v>
      </c>
      <c r="K63" s="1">
        <v>0</v>
      </c>
      <c r="L63" s="1">
        <v>0</v>
      </c>
      <c r="M63" s="1">
        <v>0</v>
      </c>
      <c r="N63" s="1">
        <v>5</v>
      </c>
      <c r="O63" s="1">
        <v>9</v>
      </c>
      <c r="P63" s="1">
        <v>0</v>
      </c>
      <c r="Q63" s="1">
        <v>0</v>
      </c>
      <c r="R63" s="1">
        <v>0</v>
      </c>
      <c r="S63" s="1">
        <v>16</v>
      </c>
    </row>
    <row r="64" spans="2:19" x14ac:dyDescent="0.25">
      <c r="B64" t="s">
        <v>61</v>
      </c>
      <c r="C64" s="1">
        <v>0</v>
      </c>
      <c r="D64" s="1">
        <v>0</v>
      </c>
      <c r="E64" s="1">
        <v>9.6</v>
      </c>
      <c r="F64" s="1">
        <v>2.1</v>
      </c>
      <c r="G64" s="1">
        <v>7.4</v>
      </c>
      <c r="H64" s="1">
        <f t="shared" si="0"/>
        <v>1</v>
      </c>
      <c r="I64" s="1">
        <f t="shared" si="1"/>
        <v>0</v>
      </c>
      <c r="J64" s="1">
        <v>23</v>
      </c>
      <c r="K64" s="1">
        <v>0</v>
      </c>
      <c r="L64" s="1">
        <v>0</v>
      </c>
      <c r="M64" s="1">
        <v>0</v>
      </c>
      <c r="N64" s="1">
        <v>1</v>
      </c>
      <c r="O64" s="1">
        <v>22</v>
      </c>
      <c r="P64" s="1">
        <v>0</v>
      </c>
      <c r="Q64" s="1">
        <v>0</v>
      </c>
      <c r="R64" s="1">
        <v>0</v>
      </c>
      <c r="S64" s="1">
        <v>5</v>
      </c>
    </row>
    <row r="65" spans="2:19" x14ac:dyDescent="0.25">
      <c r="B65" t="s">
        <v>62</v>
      </c>
      <c r="C65" s="1">
        <v>27.8</v>
      </c>
      <c r="D65" s="1">
        <v>27.8</v>
      </c>
      <c r="E65" s="1">
        <v>10.6</v>
      </c>
      <c r="F65" s="1">
        <v>3.2</v>
      </c>
      <c r="G65" s="1">
        <v>7.4</v>
      </c>
      <c r="H65" s="1">
        <f t="shared" si="0"/>
        <v>1</v>
      </c>
      <c r="I65" s="1">
        <f t="shared" si="1"/>
        <v>0</v>
      </c>
      <c r="J65" s="1">
        <v>20</v>
      </c>
      <c r="K65" s="1">
        <v>0</v>
      </c>
      <c r="L65" s="1">
        <v>0</v>
      </c>
      <c r="M65" s="1">
        <v>0</v>
      </c>
      <c r="N65" s="1">
        <v>8</v>
      </c>
      <c r="O65" s="1">
        <v>12</v>
      </c>
      <c r="P65" s="1">
        <v>0</v>
      </c>
      <c r="Q65" s="1">
        <v>0</v>
      </c>
      <c r="R65" s="1">
        <v>0</v>
      </c>
      <c r="S65" s="1">
        <v>14</v>
      </c>
    </row>
    <row r="66" spans="2:19" x14ac:dyDescent="0.25">
      <c r="B66" t="s">
        <v>63</v>
      </c>
      <c r="C66" s="1">
        <v>65.7</v>
      </c>
      <c r="D66" s="1">
        <v>65.7</v>
      </c>
      <c r="E66" s="1">
        <v>1156</v>
      </c>
      <c r="F66" s="1">
        <v>43.8</v>
      </c>
      <c r="G66" s="1">
        <v>1112.0999999999999</v>
      </c>
      <c r="H66" s="1">
        <f t="shared" si="0"/>
        <v>1</v>
      </c>
      <c r="I66" s="1">
        <f t="shared" si="1"/>
        <v>0</v>
      </c>
      <c r="J66" s="1">
        <v>5773</v>
      </c>
      <c r="K66" s="1">
        <v>0</v>
      </c>
      <c r="L66" s="1">
        <v>0</v>
      </c>
      <c r="M66" s="1">
        <v>0</v>
      </c>
      <c r="N66" s="1">
        <v>5758</v>
      </c>
      <c r="O66" s="1">
        <v>15</v>
      </c>
      <c r="P66" s="1">
        <v>0</v>
      </c>
      <c r="Q66" s="1">
        <v>0</v>
      </c>
      <c r="R66" s="1">
        <v>0</v>
      </c>
      <c r="S66" s="1">
        <v>5766</v>
      </c>
    </row>
    <row r="67" spans="2:19" x14ac:dyDescent="0.25">
      <c r="B67" t="s">
        <v>64</v>
      </c>
      <c r="C67" s="1">
        <v>225</v>
      </c>
      <c r="D67" s="1">
        <v>225</v>
      </c>
      <c r="E67" s="1">
        <v>2743.8</v>
      </c>
      <c r="F67" s="1">
        <v>12.9</v>
      </c>
      <c r="G67" s="1">
        <v>2730.8</v>
      </c>
      <c r="H67" s="1">
        <f t="shared" si="0"/>
        <v>1</v>
      </c>
      <c r="I67" s="1">
        <f t="shared" si="1"/>
        <v>0</v>
      </c>
      <c r="J67" s="1">
        <v>2083</v>
      </c>
      <c r="K67" s="1">
        <v>0</v>
      </c>
      <c r="L67" s="1">
        <v>0</v>
      </c>
      <c r="M67" s="1">
        <v>0</v>
      </c>
      <c r="N67" s="1">
        <v>2073</v>
      </c>
      <c r="O67" s="1">
        <v>10</v>
      </c>
      <c r="P67" s="1">
        <v>0</v>
      </c>
      <c r="Q67" s="1">
        <v>0</v>
      </c>
      <c r="R67" s="1">
        <v>0</v>
      </c>
      <c r="S67" s="1">
        <v>2628</v>
      </c>
    </row>
    <row r="68" spans="2:19" x14ac:dyDescent="0.25">
      <c r="B68" t="s">
        <v>65</v>
      </c>
      <c r="C68" s="1">
        <v>144.4</v>
      </c>
      <c r="D68" s="1">
        <v>144.4</v>
      </c>
      <c r="E68" s="1">
        <v>6.4</v>
      </c>
      <c r="F68" s="1">
        <v>3.9</v>
      </c>
      <c r="G68" s="1">
        <v>2.5</v>
      </c>
      <c r="H68" s="1">
        <f t="shared" ref="H68:H82" si="2">IF(C68=D68,1,0)</f>
        <v>1</v>
      </c>
      <c r="I68" s="1">
        <f t="shared" ref="I68:I82" si="3">IF(D68&lt;&gt;0,(C68-D68)/C68,IF(C68=0,0,1))</f>
        <v>0</v>
      </c>
      <c r="J68" s="1">
        <v>18</v>
      </c>
      <c r="K68" s="1">
        <v>0</v>
      </c>
      <c r="L68" s="1">
        <v>0</v>
      </c>
      <c r="M68" s="1">
        <v>0</v>
      </c>
      <c r="N68" s="1">
        <v>0</v>
      </c>
      <c r="O68" s="1">
        <v>18</v>
      </c>
      <c r="P68" s="1">
        <v>0</v>
      </c>
      <c r="Q68" s="1">
        <v>0</v>
      </c>
      <c r="R68" s="1">
        <v>0</v>
      </c>
      <c r="S68" s="1">
        <v>0</v>
      </c>
    </row>
    <row r="69" spans="2:19" x14ac:dyDescent="0.25">
      <c r="B69" t="s">
        <v>66</v>
      </c>
      <c r="C69" s="1">
        <v>56.4</v>
      </c>
      <c r="D69" s="1">
        <v>56.4</v>
      </c>
      <c r="E69" s="1">
        <v>7</v>
      </c>
      <c r="F69" s="1">
        <v>5.6</v>
      </c>
      <c r="G69" s="1">
        <v>1.4</v>
      </c>
      <c r="H69" s="1">
        <f t="shared" si="2"/>
        <v>1</v>
      </c>
      <c r="I69" s="1">
        <f t="shared" si="3"/>
        <v>0</v>
      </c>
      <c r="J69" s="1">
        <v>15</v>
      </c>
      <c r="K69" s="1">
        <v>0</v>
      </c>
      <c r="L69" s="1">
        <v>0</v>
      </c>
      <c r="M69" s="1">
        <v>0</v>
      </c>
      <c r="N69" s="1">
        <v>0</v>
      </c>
      <c r="O69" s="1">
        <v>15</v>
      </c>
      <c r="P69" s="1">
        <v>0</v>
      </c>
      <c r="Q69" s="1">
        <v>0</v>
      </c>
      <c r="R69" s="1">
        <v>0</v>
      </c>
      <c r="S69" s="1">
        <v>0</v>
      </c>
    </row>
    <row r="70" spans="2:19" x14ac:dyDescent="0.25">
      <c r="B70" t="s">
        <v>67</v>
      </c>
      <c r="C70" s="1">
        <v>0</v>
      </c>
      <c r="D70" s="1">
        <v>0</v>
      </c>
      <c r="E70" s="1">
        <v>3.7</v>
      </c>
      <c r="F70" s="1">
        <v>2.5</v>
      </c>
      <c r="G70" s="1">
        <v>1.2</v>
      </c>
      <c r="H70" s="1">
        <f t="shared" si="2"/>
        <v>1</v>
      </c>
      <c r="I70" s="1">
        <f t="shared" si="3"/>
        <v>0</v>
      </c>
      <c r="J70" s="1">
        <v>13</v>
      </c>
      <c r="K70" s="1">
        <v>0</v>
      </c>
      <c r="L70" s="1">
        <v>0</v>
      </c>
      <c r="M70" s="1">
        <v>0</v>
      </c>
      <c r="N70" s="1">
        <v>0</v>
      </c>
      <c r="O70" s="1">
        <v>13</v>
      </c>
      <c r="P70" s="1">
        <v>0</v>
      </c>
      <c r="Q70" s="1">
        <v>0</v>
      </c>
      <c r="R70" s="1">
        <v>0</v>
      </c>
      <c r="S70" s="1">
        <v>0</v>
      </c>
    </row>
    <row r="71" spans="2:19" x14ac:dyDescent="0.25">
      <c r="B71" t="s">
        <v>68</v>
      </c>
      <c r="C71" s="1">
        <v>33.6</v>
      </c>
      <c r="D71" s="1">
        <v>33.6</v>
      </c>
      <c r="E71" s="1">
        <v>8.1</v>
      </c>
      <c r="F71" s="1">
        <v>5.8</v>
      </c>
      <c r="G71" s="1">
        <v>2.2000000000000002</v>
      </c>
      <c r="H71" s="1">
        <f t="shared" si="2"/>
        <v>1</v>
      </c>
      <c r="I71" s="1">
        <f t="shared" si="3"/>
        <v>0</v>
      </c>
      <c r="J71" s="1">
        <v>23</v>
      </c>
      <c r="K71" s="1">
        <v>0</v>
      </c>
      <c r="L71" s="1">
        <v>0</v>
      </c>
      <c r="M71" s="1">
        <v>0</v>
      </c>
      <c r="N71" s="1">
        <v>0</v>
      </c>
      <c r="O71" s="1">
        <v>23</v>
      </c>
      <c r="P71" s="1">
        <v>0</v>
      </c>
      <c r="Q71" s="1">
        <v>0</v>
      </c>
      <c r="R71" s="1">
        <v>0</v>
      </c>
      <c r="S71" s="1">
        <v>0</v>
      </c>
    </row>
    <row r="72" spans="2:19" x14ac:dyDescent="0.25">
      <c r="B72" t="s">
        <v>69</v>
      </c>
      <c r="C72" s="1">
        <v>77.2</v>
      </c>
      <c r="D72" s="1">
        <v>77.2</v>
      </c>
      <c r="E72" s="1">
        <v>5.3</v>
      </c>
      <c r="F72" s="1">
        <v>3.9</v>
      </c>
      <c r="G72" s="1">
        <v>1.3</v>
      </c>
      <c r="H72" s="1">
        <f t="shared" si="2"/>
        <v>1</v>
      </c>
      <c r="I72" s="1">
        <f t="shared" si="3"/>
        <v>0</v>
      </c>
      <c r="J72" s="1">
        <v>13</v>
      </c>
      <c r="K72" s="1">
        <v>0</v>
      </c>
      <c r="L72" s="1">
        <v>0</v>
      </c>
      <c r="M72" s="1">
        <v>0</v>
      </c>
      <c r="N72" s="1">
        <v>0</v>
      </c>
      <c r="O72" s="1">
        <v>13</v>
      </c>
      <c r="P72" s="1">
        <v>0</v>
      </c>
      <c r="Q72" s="1">
        <v>0</v>
      </c>
      <c r="R72" s="1">
        <v>0</v>
      </c>
      <c r="S72" s="1">
        <v>0</v>
      </c>
    </row>
    <row r="73" spans="2:19" x14ac:dyDescent="0.25">
      <c r="B73" t="s">
        <v>70</v>
      </c>
      <c r="C73" s="1">
        <v>1562</v>
      </c>
      <c r="D73" s="1">
        <v>1562</v>
      </c>
      <c r="E73" s="1">
        <v>11.7</v>
      </c>
      <c r="F73" s="1">
        <v>0.7</v>
      </c>
      <c r="G73" s="1">
        <v>11</v>
      </c>
      <c r="H73" s="1">
        <f t="shared" si="2"/>
        <v>1</v>
      </c>
      <c r="I73" s="1">
        <f t="shared" si="3"/>
        <v>0</v>
      </c>
      <c r="J73" s="1">
        <v>9</v>
      </c>
      <c r="K73" s="1">
        <v>0</v>
      </c>
      <c r="L73" s="1">
        <v>0</v>
      </c>
      <c r="M73" s="1">
        <v>0</v>
      </c>
      <c r="N73" s="1">
        <v>0</v>
      </c>
      <c r="O73" s="1">
        <v>9</v>
      </c>
      <c r="P73" s="1">
        <v>0</v>
      </c>
      <c r="Q73" s="1">
        <v>0</v>
      </c>
      <c r="R73" s="1">
        <v>0</v>
      </c>
      <c r="S73" s="1">
        <v>9</v>
      </c>
    </row>
    <row r="74" spans="2:19" x14ac:dyDescent="0.25">
      <c r="B74" t="s">
        <v>71</v>
      </c>
      <c r="C74" s="1">
        <v>887</v>
      </c>
      <c r="D74" s="1">
        <v>887</v>
      </c>
      <c r="E74" s="1">
        <v>36.5</v>
      </c>
      <c r="F74" s="1">
        <v>2.6</v>
      </c>
      <c r="G74" s="1">
        <v>33.9</v>
      </c>
      <c r="H74" s="1">
        <f t="shared" si="2"/>
        <v>1</v>
      </c>
      <c r="I74" s="1">
        <f t="shared" si="3"/>
        <v>0</v>
      </c>
      <c r="J74" s="1">
        <v>17</v>
      </c>
      <c r="K74" s="1">
        <v>0</v>
      </c>
      <c r="L74" s="1">
        <v>0</v>
      </c>
      <c r="M74" s="1">
        <v>0</v>
      </c>
      <c r="N74" s="1">
        <v>7</v>
      </c>
      <c r="O74" s="1">
        <v>10</v>
      </c>
      <c r="P74" s="1">
        <v>0</v>
      </c>
      <c r="Q74" s="1">
        <v>0</v>
      </c>
      <c r="R74" s="1">
        <v>0</v>
      </c>
      <c r="S74" s="1">
        <v>43</v>
      </c>
    </row>
    <row r="75" spans="2:19" x14ac:dyDescent="0.25">
      <c r="B75" t="s">
        <v>72</v>
      </c>
      <c r="C75" s="1">
        <v>1925.1</v>
      </c>
      <c r="D75" s="1">
        <v>1925.1</v>
      </c>
      <c r="E75" s="1">
        <v>8.8000000000000007</v>
      </c>
      <c r="F75" s="1">
        <v>3</v>
      </c>
      <c r="G75" s="1">
        <v>5.9</v>
      </c>
      <c r="H75" s="1">
        <f t="shared" si="2"/>
        <v>1</v>
      </c>
      <c r="I75" s="1">
        <f t="shared" si="3"/>
        <v>0</v>
      </c>
      <c r="J75" s="1">
        <v>15</v>
      </c>
      <c r="K75" s="1">
        <v>0</v>
      </c>
      <c r="L75" s="1">
        <v>0</v>
      </c>
      <c r="M75" s="1">
        <v>0</v>
      </c>
      <c r="N75" s="1">
        <v>1</v>
      </c>
      <c r="O75" s="1">
        <v>14</v>
      </c>
      <c r="P75" s="1">
        <v>0</v>
      </c>
      <c r="Q75" s="1">
        <v>0</v>
      </c>
      <c r="R75" s="1">
        <v>0</v>
      </c>
      <c r="S75" s="1">
        <v>15</v>
      </c>
    </row>
    <row r="76" spans="2:19" x14ac:dyDescent="0.25">
      <c r="B76" t="s">
        <v>73</v>
      </c>
      <c r="C76" s="1">
        <v>926</v>
      </c>
      <c r="D76" s="1">
        <v>926</v>
      </c>
      <c r="E76" s="1">
        <v>14.7</v>
      </c>
      <c r="F76" s="1">
        <v>1.7</v>
      </c>
      <c r="G76" s="1">
        <v>13</v>
      </c>
      <c r="H76" s="1">
        <f t="shared" si="2"/>
        <v>1</v>
      </c>
      <c r="I76" s="1">
        <f t="shared" si="3"/>
        <v>0</v>
      </c>
      <c r="J76" s="1">
        <v>11</v>
      </c>
      <c r="K76" s="1">
        <v>0</v>
      </c>
      <c r="L76" s="1">
        <v>0</v>
      </c>
      <c r="M76" s="1">
        <v>0</v>
      </c>
      <c r="N76" s="1">
        <v>0</v>
      </c>
      <c r="O76" s="1">
        <v>11</v>
      </c>
      <c r="P76" s="1">
        <v>0</v>
      </c>
      <c r="Q76" s="1">
        <v>0</v>
      </c>
      <c r="R76" s="1">
        <v>0</v>
      </c>
      <c r="S76" s="1">
        <v>15</v>
      </c>
    </row>
    <row r="77" spans="2:19" x14ac:dyDescent="0.25">
      <c r="B77" t="s">
        <v>74</v>
      </c>
      <c r="C77" s="1">
        <v>369.6</v>
      </c>
      <c r="D77" s="1">
        <v>369.6</v>
      </c>
      <c r="E77" s="1">
        <v>9.4</v>
      </c>
      <c r="F77" s="1">
        <v>5.5</v>
      </c>
      <c r="G77" s="1">
        <v>4</v>
      </c>
      <c r="H77" s="1">
        <f t="shared" si="2"/>
        <v>1</v>
      </c>
      <c r="I77" s="1">
        <f t="shared" si="3"/>
        <v>0</v>
      </c>
      <c r="J77" s="1">
        <v>11</v>
      </c>
      <c r="K77" s="1">
        <v>0</v>
      </c>
      <c r="L77" s="1">
        <v>0</v>
      </c>
      <c r="M77" s="1">
        <v>0</v>
      </c>
      <c r="N77" s="1">
        <v>0</v>
      </c>
      <c r="O77" s="1">
        <v>11</v>
      </c>
      <c r="P77" s="1">
        <v>0</v>
      </c>
      <c r="Q77" s="1">
        <v>0</v>
      </c>
      <c r="R77" s="1">
        <v>0</v>
      </c>
      <c r="S77" s="1">
        <v>1</v>
      </c>
    </row>
    <row r="78" spans="2:19" x14ac:dyDescent="0.25">
      <c r="B78" t="s">
        <v>75</v>
      </c>
      <c r="C78" s="1">
        <v>1257</v>
      </c>
      <c r="D78" s="1">
        <v>1257</v>
      </c>
      <c r="E78" s="1">
        <v>13.2</v>
      </c>
      <c r="F78" s="1">
        <v>10.1</v>
      </c>
      <c r="G78" s="1">
        <v>3.1</v>
      </c>
      <c r="H78" s="1">
        <f t="shared" si="2"/>
        <v>1</v>
      </c>
      <c r="I78" s="1">
        <f t="shared" si="3"/>
        <v>0</v>
      </c>
      <c r="J78" s="1">
        <v>21</v>
      </c>
      <c r="K78" s="1">
        <v>0</v>
      </c>
      <c r="L78" s="1">
        <v>0</v>
      </c>
      <c r="M78" s="1">
        <v>0</v>
      </c>
      <c r="N78" s="1">
        <v>0</v>
      </c>
      <c r="O78" s="1">
        <v>21</v>
      </c>
      <c r="P78" s="1">
        <v>0</v>
      </c>
      <c r="Q78" s="1">
        <v>0</v>
      </c>
      <c r="R78" s="1">
        <v>0</v>
      </c>
      <c r="S78" s="1">
        <v>0</v>
      </c>
    </row>
    <row r="79" spans="2:19" x14ac:dyDescent="0.25">
      <c r="B79" t="s">
        <v>76</v>
      </c>
      <c r="C79" s="1">
        <v>999.8</v>
      </c>
      <c r="D79" s="1">
        <v>999.8</v>
      </c>
      <c r="E79" s="1">
        <v>14.7</v>
      </c>
      <c r="F79" s="1">
        <v>12.8</v>
      </c>
      <c r="G79" s="1">
        <v>1.9</v>
      </c>
      <c r="H79" s="1">
        <f t="shared" si="2"/>
        <v>1</v>
      </c>
      <c r="I79" s="1">
        <f t="shared" si="3"/>
        <v>0</v>
      </c>
      <c r="J79" s="1">
        <v>19</v>
      </c>
      <c r="K79" s="1">
        <v>0</v>
      </c>
      <c r="L79" s="1">
        <v>0</v>
      </c>
      <c r="M79" s="1">
        <v>0</v>
      </c>
      <c r="N79" s="1">
        <v>0</v>
      </c>
      <c r="O79" s="1">
        <v>19</v>
      </c>
      <c r="P79" s="1">
        <v>0</v>
      </c>
      <c r="Q79" s="1">
        <v>0</v>
      </c>
      <c r="R79" s="1">
        <v>0</v>
      </c>
      <c r="S79" s="1">
        <v>0</v>
      </c>
    </row>
    <row r="80" spans="2:19" x14ac:dyDescent="0.25">
      <c r="B80" t="s">
        <v>77</v>
      </c>
      <c r="C80" s="1">
        <v>452.6</v>
      </c>
      <c r="D80" s="1">
        <v>452.6</v>
      </c>
      <c r="E80" s="1">
        <v>12.1</v>
      </c>
      <c r="F80" s="1">
        <v>10.1</v>
      </c>
      <c r="G80" s="1">
        <v>2</v>
      </c>
      <c r="H80" s="1">
        <f t="shared" si="2"/>
        <v>1</v>
      </c>
      <c r="I80" s="1">
        <f t="shared" si="3"/>
        <v>0</v>
      </c>
      <c r="J80" s="1">
        <v>19</v>
      </c>
      <c r="K80" s="1">
        <v>0</v>
      </c>
      <c r="L80" s="1">
        <v>0</v>
      </c>
      <c r="M80" s="1">
        <v>0</v>
      </c>
      <c r="N80" s="1">
        <v>0</v>
      </c>
      <c r="O80" s="1">
        <v>19</v>
      </c>
      <c r="P80" s="1">
        <v>0</v>
      </c>
      <c r="Q80" s="1">
        <v>0</v>
      </c>
      <c r="R80" s="1">
        <v>0</v>
      </c>
      <c r="S80" s="1">
        <v>0</v>
      </c>
    </row>
    <row r="81" spans="2:19" x14ac:dyDescent="0.25">
      <c r="B81" t="s">
        <v>78</v>
      </c>
      <c r="C81" s="1">
        <v>1267.5999999999999</v>
      </c>
      <c r="D81" s="1">
        <v>1267.5999999999999</v>
      </c>
      <c r="E81" s="1">
        <v>6.5</v>
      </c>
      <c r="F81" s="1">
        <v>4.8</v>
      </c>
      <c r="G81" s="1">
        <v>1.7</v>
      </c>
      <c r="H81" s="1">
        <f t="shared" si="2"/>
        <v>1</v>
      </c>
      <c r="I81" s="1">
        <f t="shared" si="3"/>
        <v>0</v>
      </c>
      <c r="J81" s="1">
        <v>17</v>
      </c>
      <c r="K81" s="1">
        <v>0</v>
      </c>
      <c r="L81" s="1">
        <v>0</v>
      </c>
      <c r="M81" s="1">
        <v>0</v>
      </c>
      <c r="N81" s="1">
        <v>0</v>
      </c>
      <c r="O81" s="1">
        <v>17</v>
      </c>
      <c r="P81" s="1">
        <v>0</v>
      </c>
      <c r="Q81" s="1">
        <v>0</v>
      </c>
      <c r="R81" s="1">
        <v>0</v>
      </c>
      <c r="S81" s="1">
        <v>0</v>
      </c>
    </row>
    <row r="82" spans="2:19" x14ac:dyDescent="0.25">
      <c r="B82" t="s">
        <v>79</v>
      </c>
      <c r="C82" s="1">
        <v>1056.4000000000001</v>
      </c>
      <c r="D82" s="1">
        <v>1056.4000000000001</v>
      </c>
      <c r="E82" s="1">
        <v>7.9</v>
      </c>
      <c r="F82" s="1">
        <v>5.6</v>
      </c>
      <c r="G82" s="1">
        <v>2.2999999999999998</v>
      </c>
      <c r="H82" s="1">
        <f t="shared" si="2"/>
        <v>1</v>
      </c>
      <c r="I82" s="1">
        <f t="shared" si="3"/>
        <v>0</v>
      </c>
      <c r="J82" s="1">
        <v>22</v>
      </c>
      <c r="K82" s="1">
        <v>0</v>
      </c>
      <c r="L82" s="1">
        <v>0</v>
      </c>
      <c r="M82" s="1">
        <v>0</v>
      </c>
      <c r="N82" s="1">
        <v>0</v>
      </c>
      <c r="O82" s="1">
        <v>22</v>
      </c>
      <c r="P82" s="1">
        <v>0</v>
      </c>
      <c r="Q82" s="1">
        <v>0</v>
      </c>
      <c r="R82" s="1">
        <v>0</v>
      </c>
      <c r="S82" s="1">
        <v>0</v>
      </c>
    </row>
    <row r="83" spans="2:19" x14ac:dyDescent="0.25">
      <c r="C83" s="2">
        <f>SUMIF(C3:C82,"&gt;=0",C3:C82)/80</f>
        <v>221.70500000000001</v>
      </c>
      <c r="D83" s="2">
        <f>AVERAGE(D3:D82)</f>
        <v>190.19412499999999</v>
      </c>
      <c r="E83" s="1">
        <f>AVERAGE(E3:E82)</f>
        <v>2426.5862500000012</v>
      </c>
      <c r="F83" s="1">
        <f t="shared" ref="F83:G83" si="4">AVERAGE(F3:F82)</f>
        <v>2287.625</v>
      </c>
      <c r="G83" s="1">
        <f t="shared" si="4"/>
        <v>138.95750000000001</v>
      </c>
      <c r="H83" s="1">
        <f>SUM(H3:H82)</f>
        <v>70</v>
      </c>
      <c r="I83" s="1">
        <f>AVERAGE(I3:I82)</f>
        <v>0.12344657605736069</v>
      </c>
      <c r="J83" s="1">
        <f>AVERAGE(J3:J82)</f>
        <v>177.83750000000001</v>
      </c>
      <c r="K83" s="2">
        <f t="shared" ref="K83:S83" si="5">AVERAGE(K3:K82)</f>
        <v>0</v>
      </c>
      <c r="L83" s="2">
        <f t="shared" si="5"/>
        <v>0</v>
      </c>
      <c r="M83" s="2">
        <f t="shared" si="5"/>
        <v>0</v>
      </c>
      <c r="N83" s="2">
        <f t="shared" si="5"/>
        <v>162.53749999999999</v>
      </c>
      <c r="O83" s="2">
        <f t="shared" si="5"/>
        <v>15.3</v>
      </c>
      <c r="P83" s="2">
        <f t="shared" si="5"/>
        <v>0</v>
      </c>
      <c r="Q83" s="2">
        <f t="shared" si="5"/>
        <v>0</v>
      </c>
      <c r="R83" s="2">
        <f t="shared" si="5"/>
        <v>0</v>
      </c>
      <c r="S83" s="2">
        <f t="shared" si="5"/>
        <v>207.05</v>
      </c>
    </row>
    <row r="86" spans="2:19" x14ac:dyDescent="0.25">
      <c r="B86" t="s">
        <v>108</v>
      </c>
    </row>
    <row r="87" spans="2:19" x14ac:dyDescent="0.25">
      <c r="B87" t="s">
        <v>16</v>
      </c>
      <c r="C87" s="7">
        <v>58.92</v>
      </c>
      <c r="D87" s="7">
        <v>0</v>
      </c>
      <c r="E87" s="7">
        <v>14400.1</v>
      </c>
      <c r="F87" s="7">
        <v>14237.2</v>
      </c>
      <c r="G87" s="7">
        <v>162.9</v>
      </c>
      <c r="H87" s="7">
        <f t="shared" ref="H87" si="6">IF(C87=D87,1,0)</f>
        <v>0</v>
      </c>
      <c r="I87" s="7">
        <f t="shared" ref="I87" si="7">IF(D87&lt;&gt;0,(C87-D87)/C87,IF(C87=0,0,1))</f>
        <v>1</v>
      </c>
      <c r="J87" s="7">
        <v>120</v>
      </c>
      <c r="K87" s="7">
        <v>0</v>
      </c>
      <c r="L87" s="7">
        <v>0</v>
      </c>
      <c r="M87" s="7">
        <v>0</v>
      </c>
      <c r="N87" s="7">
        <v>102</v>
      </c>
      <c r="O87" s="7">
        <v>18</v>
      </c>
      <c r="P87" s="7">
        <v>0</v>
      </c>
      <c r="Q87" s="7">
        <v>0</v>
      </c>
      <c r="R87" s="7">
        <v>0</v>
      </c>
      <c r="S87" s="7">
        <v>249</v>
      </c>
    </row>
    <row r="88" spans="2:19" x14ac:dyDescent="0.25">
      <c r="B88" t="s">
        <v>17</v>
      </c>
      <c r="C88" s="7">
        <v>447.72</v>
      </c>
      <c r="D88" s="7">
        <v>0</v>
      </c>
      <c r="E88" s="7">
        <v>14400.1</v>
      </c>
      <c r="F88" s="7">
        <v>14220</v>
      </c>
      <c r="G88" s="7">
        <v>180.2</v>
      </c>
      <c r="H88" s="7">
        <f t="shared" ref="H88:H101" si="8">IF(C88=D88,1,0)</f>
        <v>0</v>
      </c>
      <c r="I88" s="7">
        <f t="shared" ref="I88:I101" si="9">IF(D88&lt;&gt;0,(C88-D88)/C88,IF(C88=0,0,1))</f>
        <v>1</v>
      </c>
      <c r="J88" s="7">
        <v>45</v>
      </c>
      <c r="K88" s="7">
        <v>0</v>
      </c>
      <c r="L88" s="7">
        <v>0</v>
      </c>
      <c r="M88" s="7">
        <v>0</v>
      </c>
      <c r="N88" s="7">
        <v>29</v>
      </c>
      <c r="O88" s="7">
        <v>16</v>
      </c>
      <c r="P88" s="7">
        <v>0</v>
      </c>
      <c r="Q88" s="7">
        <v>0</v>
      </c>
      <c r="R88" s="7">
        <v>0</v>
      </c>
      <c r="S88" s="7">
        <v>153</v>
      </c>
    </row>
    <row r="89" spans="2:19" x14ac:dyDescent="0.25">
      <c r="B89" t="s">
        <v>18</v>
      </c>
      <c r="C89" s="7">
        <v>243.8</v>
      </c>
      <c r="D89" s="7">
        <v>0</v>
      </c>
      <c r="E89" s="7">
        <v>14400.1</v>
      </c>
      <c r="F89" s="7">
        <v>14116.9</v>
      </c>
      <c r="G89" s="7">
        <v>283.2</v>
      </c>
      <c r="H89" s="7">
        <f t="shared" si="8"/>
        <v>0</v>
      </c>
      <c r="I89" s="7">
        <f t="shared" si="9"/>
        <v>1</v>
      </c>
      <c r="J89" s="7">
        <v>98</v>
      </c>
      <c r="K89" s="7">
        <v>0</v>
      </c>
      <c r="L89" s="7">
        <v>0</v>
      </c>
      <c r="M89" s="7">
        <v>0</v>
      </c>
      <c r="N89" s="7">
        <v>84</v>
      </c>
      <c r="O89" s="7">
        <v>14</v>
      </c>
      <c r="P89" s="7">
        <v>0</v>
      </c>
      <c r="Q89" s="7">
        <v>0</v>
      </c>
      <c r="R89" s="7">
        <v>0</v>
      </c>
      <c r="S89" s="7">
        <v>237</v>
      </c>
    </row>
    <row r="90" spans="2:19" x14ac:dyDescent="0.25">
      <c r="B90" t="s">
        <v>19</v>
      </c>
      <c r="C90" s="7">
        <v>1129.68</v>
      </c>
      <c r="D90" s="7">
        <v>0</v>
      </c>
      <c r="E90" s="7">
        <v>14400.2</v>
      </c>
      <c r="F90" s="7">
        <v>14370.1</v>
      </c>
      <c r="G90" s="7">
        <v>30.1</v>
      </c>
      <c r="H90" s="7">
        <f t="shared" si="8"/>
        <v>0</v>
      </c>
      <c r="I90" s="7">
        <f t="shared" si="9"/>
        <v>1</v>
      </c>
      <c r="J90" s="7">
        <v>6</v>
      </c>
      <c r="K90" s="7">
        <v>0</v>
      </c>
      <c r="L90" s="7">
        <v>0</v>
      </c>
      <c r="M90" s="7">
        <v>0</v>
      </c>
      <c r="N90" s="7">
        <v>2</v>
      </c>
      <c r="O90" s="7">
        <v>4</v>
      </c>
      <c r="P90" s="7">
        <v>0</v>
      </c>
      <c r="Q90" s="7">
        <v>0</v>
      </c>
      <c r="R90" s="7">
        <v>0</v>
      </c>
      <c r="S90" s="7">
        <v>29</v>
      </c>
    </row>
    <row r="91" spans="2:19" x14ac:dyDescent="0.25">
      <c r="B91" t="s">
        <v>20</v>
      </c>
      <c r="C91" s="7">
        <v>205.24</v>
      </c>
      <c r="D91" s="7">
        <v>0</v>
      </c>
      <c r="E91" s="7">
        <v>14400.1</v>
      </c>
      <c r="F91" s="7">
        <v>14179.5</v>
      </c>
      <c r="G91" s="7">
        <v>220.6</v>
      </c>
      <c r="H91" s="7">
        <f t="shared" si="8"/>
        <v>0</v>
      </c>
      <c r="I91" s="7">
        <f t="shared" si="9"/>
        <v>1</v>
      </c>
      <c r="J91" s="7">
        <v>94</v>
      </c>
      <c r="K91" s="7">
        <v>0</v>
      </c>
      <c r="L91" s="7">
        <v>0</v>
      </c>
      <c r="M91" s="7">
        <v>0</v>
      </c>
      <c r="N91" s="7">
        <v>73</v>
      </c>
      <c r="O91" s="7">
        <v>21</v>
      </c>
      <c r="P91" s="7">
        <v>0</v>
      </c>
      <c r="Q91" s="7">
        <v>0</v>
      </c>
      <c r="R91" s="7">
        <v>0</v>
      </c>
      <c r="S91" s="7">
        <v>251</v>
      </c>
    </row>
    <row r="92" spans="2:19" x14ac:dyDescent="0.25">
      <c r="B92" t="s">
        <v>31</v>
      </c>
      <c r="C92" s="7">
        <v>40.520000000000003</v>
      </c>
      <c r="D92" s="7">
        <v>0</v>
      </c>
      <c r="E92" s="7">
        <v>14400.1</v>
      </c>
      <c r="F92" s="7">
        <v>14301.7</v>
      </c>
      <c r="G92" s="7">
        <v>98.4</v>
      </c>
      <c r="H92" s="7">
        <f t="shared" si="8"/>
        <v>0</v>
      </c>
      <c r="I92" s="7">
        <f t="shared" si="9"/>
        <v>1</v>
      </c>
      <c r="J92" s="7">
        <v>72</v>
      </c>
      <c r="K92" s="7">
        <v>0</v>
      </c>
      <c r="L92" s="7">
        <v>0</v>
      </c>
      <c r="M92" s="7">
        <v>0</v>
      </c>
      <c r="N92" s="7">
        <v>54</v>
      </c>
      <c r="O92" s="7">
        <v>18</v>
      </c>
      <c r="P92" s="7">
        <v>0</v>
      </c>
      <c r="Q92" s="7">
        <v>0</v>
      </c>
      <c r="R92" s="7">
        <v>0</v>
      </c>
      <c r="S92" s="7">
        <v>150</v>
      </c>
    </row>
    <row r="93" spans="2:19" x14ac:dyDescent="0.25">
      <c r="B93" t="s">
        <v>34</v>
      </c>
      <c r="C93" s="7">
        <v>4.6399999999999997</v>
      </c>
      <c r="D93" s="7">
        <v>0</v>
      </c>
      <c r="E93" s="7">
        <v>14400.3</v>
      </c>
      <c r="F93" s="7">
        <v>10009.5</v>
      </c>
      <c r="G93" s="7">
        <v>4390.8999999999996</v>
      </c>
      <c r="H93" s="7">
        <f t="shared" si="8"/>
        <v>0</v>
      </c>
      <c r="I93" s="7">
        <f t="shared" si="9"/>
        <v>1</v>
      </c>
      <c r="J93" s="7">
        <v>3688</v>
      </c>
      <c r="K93" s="7">
        <v>0</v>
      </c>
      <c r="L93" s="7">
        <v>0</v>
      </c>
      <c r="M93" s="7">
        <v>0</v>
      </c>
      <c r="N93" s="7">
        <v>3671</v>
      </c>
      <c r="O93" s="7">
        <v>17</v>
      </c>
      <c r="P93" s="7">
        <v>0</v>
      </c>
      <c r="Q93" s="7">
        <v>0</v>
      </c>
      <c r="R93" s="7">
        <v>0</v>
      </c>
      <c r="S93" s="7">
        <v>4518</v>
      </c>
    </row>
    <row r="94" spans="2:19" x14ac:dyDescent="0.25">
      <c r="B94" t="s">
        <v>46</v>
      </c>
      <c r="C94" s="7">
        <v>1310.5999999999999</v>
      </c>
      <c r="D94" s="7">
        <v>1310.5999999999999</v>
      </c>
      <c r="E94" s="7">
        <v>10185.6</v>
      </c>
      <c r="F94" s="7">
        <v>10175.6</v>
      </c>
      <c r="G94" s="7">
        <v>10</v>
      </c>
      <c r="H94" s="7">
        <f t="shared" si="8"/>
        <v>1</v>
      </c>
      <c r="I94" s="7">
        <f t="shared" si="9"/>
        <v>0</v>
      </c>
      <c r="J94" s="7">
        <v>2</v>
      </c>
      <c r="K94" s="7">
        <v>0</v>
      </c>
      <c r="L94" s="7">
        <v>0</v>
      </c>
      <c r="M94" s="7">
        <v>0</v>
      </c>
      <c r="N94" s="7">
        <v>0</v>
      </c>
      <c r="O94" s="7">
        <v>2</v>
      </c>
      <c r="P94" s="7">
        <v>0</v>
      </c>
      <c r="Q94" s="7">
        <v>0</v>
      </c>
      <c r="R94" s="7">
        <v>0</v>
      </c>
      <c r="S94" s="7">
        <v>8</v>
      </c>
    </row>
    <row r="95" spans="2:19" x14ac:dyDescent="0.25">
      <c r="B95" t="s">
        <v>48</v>
      </c>
      <c r="C95" s="7">
        <v>760.4</v>
      </c>
      <c r="D95" s="7">
        <v>760.4</v>
      </c>
      <c r="E95" s="7">
        <v>10523.6</v>
      </c>
      <c r="F95" s="7">
        <v>10204.299999999999</v>
      </c>
      <c r="G95" s="7">
        <v>319.2</v>
      </c>
      <c r="H95" s="7">
        <f t="shared" si="8"/>
        <v>1</v>
      </c>
      <c r="I95" s="7">
        <f t="shared" si="9"/>
        <v>0</v>
      </c>
      <c r="J95" s="7">
        <v>73</v>
      </c>
      <c r="K95" s="7">
        <v>0</v>
      </c>
      <c r="L95" s="7">
        <v>0</v>
      </c>
      <c r="M95" s="7">
        <v>0</v>
      </c>
      <c r="N95" s="7">
        <v>60</v>
      </c>
      <c r="O95" s="7">
        <v>13</v>
      </c>
      <c r="P95" s="7">
        <v>0</v>
      </c>
      <c r="Q95" s="7">
        <v>0</v>
      </c>
      <c r="R95" s="7">
        <v>0</v>
      </c>
      <c r="S95" s="7">
        <v>225</v>
      </c>
    </row>
    <row r="96" spans="2:19" x14ac:dyDescent="0.25">
      <c r="B96" t="s">
        <v>49</v>
      </c>
      <c r="C96" s="7">
        <v>440.72</v>
      </c>
      <c r="D96" s="7">
        <v>54.77</v>
      </c>
      <c r="E96" s="7">
        <v>14400.1</v>
      </c>
      <c r="F96" s="7">
        <v>14178.2</v>
      </c>
      <c r="G96" s="7">
        <v>221.9</v>
      </c>
      <c r="H96" s="7">
        <f t="shared" si="8"/>
        <v>0</v>
      </c>
      <c r="I96" s="7">
        <f t="shared" si="9"/>
        <v>0.8757260845888547</v>
      </c>
      <c r="J96" s="7">
        <v>73</v>
      </c>
      <c r="K96" s="7">
        <v>0</v>
      </c>
      <c r="L96" s="7">
        <v>0</v>
      </c>
      <c r="M96" s="7">
        <v>0</v>
      </c>
      <c r="N96" s="7">
        <v>60</v>
      </c>
      <c r="O96" s="7">
        <v>13</v>
      </c>
      <c r="P96" s="7">
        <v>0</v>
      </c>
      <c r="Q96" s="7">
        <v>0</v>
      </c>
      <c r="R96" s="7">
        <v>0</v>
      </c>
      <c r="S96" s="7">
        <v>180</v>
      </c>
    </row>
    <row r="97" spans="2:19" x14ac:dyDescent="0.25">
      <c r="B97" t="s">
        <v>50</v>
      </c>
      <c r="C97" s="7">
        <v>2</v>
      </c>
      <c r="D97" s="7">
        <v>0</v>
      </c>
      <c r="E97" s="7">
        <v>14400</v>
      </c>
      <c r="F97" s="7">
        <v>14377.5</v>
      </c>
      <c r="G97" s="7">
        <v>22.5</v>
      </c>
      <c r="H97" s="7">
        <f t="shared" si="8"/>
        <v>0</v>
      </c>
      <c r="I97" s="7">
        <f t="shared" si="9"/>
        <v>1</v>
      </c>
      <c r="J97" s="7">
        <v>32</v>
      </c>
      <c r="K97" s="7">
        <v>0</v>
      </c>
      <c r="L97" s="7">
        <v>0</v>
      </c>
      <c r="M97" s="7">
        <v>0</v>
      </c>
      <c r="N97" s="7">
        <v>13</v>
      </c>
      <c r="O97" s="7">
        <v>19</v>
      </c>
      <c r="P97" s="7">
        <v>0</v>
      </c>
      <c r="Q97" s="7">
        <v>0</v>
      </c>
      <c r="R97" s="7">
        <v>0</v>
      </c>
      <c r="S97" s="7">
        <v>40</v>
      </c>
    </row>
    <row r="98" spans="2:19" x14ac:dyDescent="0.25">
      <c r="B98" t="s">
        <v>51</v>
      </c>
      <c r="C98" s="7">
        <v>118.6</v>
      </c>
      <c r="D98" s="7">
        <v>118.6</v>
      </c>
      <c r="E98" s="7">
        <v>10171.200000000001</v>
      </c>
      <c r="F98" s="7">
        <v>10008.4</v>
      </c>
      <c r="G98" s="7">
        <v>162.80000000000001</v>
      </c>
      <c r="H98" s="7">
        <f t="shared" si="8"/>
        <v>1</v>
      </c>
      <c r="I98" s="7">
        <f t="shared" si="9"/>
        <v>0</v>
      </c>
      <c r="J98" s="7">
        <v>200</v>
      </c>
      <c r="K98" s="7">
        <v>0</v>
      </c>
      <c r="L98" s="7">
        <v>0</v>
      </c>
      <c r="M98" s="7">
        <v>0</v>
      </c>
      <c r="N98" s="7">
        <v>180</v>
      </c>
      <c r="O98" s="7">
        <v>20</v>
      </c>
      <c r="P98" s="7">
        <v>0</v>
      </c>
      <c r="Q98" s="7">
        <v>0</v>
      </c>
      <c r="R98" s="7">
        <v>0</v>
      </c>
      <c r="S98" s="7">
        <v>267</v>
      </c>
    </row>
    <row r="99" spans="2:19" x14ac:dyDescent="0.25">
      <c r="B99" t="s">
        <v>52</v>
      </c>
      <c r="C99" s="7">
        <v>2.4</v>
      </c>
      <c r="D99" s="7">
        <v>0</v>
      </c>
      <c r="E99" s="7">
        <v>14400</v>
      </c>
      <c r="F99" s="7">
        <v>14327.1</v>
      </c>
      <c r="G99" s="7">
        <v>72.900000000000006</v>
      </c>
      <c r="H99" s="7">
        <f t="shared" si="8"/>
        <v>0</v>
      </c>
      <c r="I99" s="7">
        <f t="shared" si="9"/>
        <v>1</v>
      </c>
      <c r="J99" s="7">
        <v>71</v>
      </c>
      <c r="K99" s="7">
        <v>0</v>
      </c>
      <c r="L99" s="7">
        <v>0</v>
      </c>
      <c r="M99" s="7">
        <v>0</v>
      </c>
      <c r="N99" s="7">
        <v>47</v>
      </c>
      <c r="O99" s="7">
        <v>24</v>
      </c>
      <c r="P99" s="7">
        <v>0</v>
      </c>
      <c r="Q99" s="7">
        <v>0</v>
      </c>
      <c r="R99" s="7">
        <v>0</v>
      </c>
      <c r="S99" s="7">
        <v>106</v>
      </c>
    </row>
    <row r="100" spans="2:19" x14ac:dyDescent="0.25">
      <c r="B100" t="s">
        <v>54</v>
      </c>
      <c r="C100" s="7">
        <v>186.8</v>
      </c>
      <c r="D100" s="7">
        <v>186.8</v>
      </c>
      <c r="E100" s="7">
        <v>2016.4</v>
      </c>
      <c r="F100" s="7">
        <v>1977.6</v>
      </c>
      <c r="G100" s="7">
        <v>38.9</v>
      </c>
      <c r="H100" s="7">
        <f t="shared" si="8"/>
        <v>1</v>
      </c>
      <c r="I100" s="7">
        <f t="shared" si="9"/>
        <v>0</v>
      </c>
      <c r="J100" s="7">
        <v>54</v>
      </c>
      <c r="K100" s="7">
        <v>0</v>
      </c>
      <c r="L100" s="7">
        <v>0</v>
      </c>
      <c r="M100" s="7">
        <v>0</v>
      </c>
      <c r="N100" s="7">
        <v>36</v>
      </c>
      <c r="O100" s="7">
        <v>18</v>
      </c>
      <c r="P100" s="7">
        <v>0</v>
      </c>
      <c r="Q100" s="7">
        <v>0</v>
      </c>
      <c r="R100" s="7">
        <v>0</v>
      </c>
      <c r="S100" s="7">
        <v>88</v>
      </c>
    </row>
    <row r="101" spans="2:19" x14ac:dyDescent="0.25">
      <c r="B101" t="s">
        <v>56</v>
      </c>
      <c r="C101" s="7">
        <v>29.8</v>
      </c>
      <c r="D101" s="7">
        <v>29.8</v>
      </c>
      <c r="E101" s="7">
        <v>2955.4</v>
      </c>
      <c r="F101" s="7">
        <v>2952.2</v>
      </c>
      <c r="G101" s="7">
        <v>3.3</v>
      </c>
      <c r="H101" s="7">
        <f t="shared" si="8"/>
        <v>1</v>
      </c>
      <c r="I101" s="7">
        <f t="shared" si="9"/>
        <v>0</v>
      </c>
      <c r="J101" s="7">
        <v>31</v>
      </c>
      <c r="K101" s="7">
        <v>0</v>
      </c>
      <c r="L101" s="7">
        <v>0</v>
      </c>
      <c r="M101" s="7">
        <v>0</v>
      </c>
      <c r="N101" s="7">
        <v>0</v>
      </c>
      <c r="O101" s="7">
        <v>31</v>
      </c>
      <c r="P101" s="7">
        <v>0</v>
      </c>
      <c r="Q101" s="7">
        <v>0</v>
      </c>
      <c r="R101" s="7">
        <v>0</v>
      </c>
      <c r="S101" s="7">
        <v>0</v>
      </c>
    </row>
    <row r="102" spans="2:19" x14ac:dyDescent="0.25">
      <c r="C102" s="7">
        <f>AVERAGE(C87:C101)</f>
        <v>332.1226666666667</v>
      </c>
      <c r="D102" s="7">
        <f>AVERAGE(D87:D101)</f>
        <v>164.06466666666668</v>
      </c>
      <c r="E102" s="7">
        <f>AVERAGE(E87:E101)</f>
        <v>11990.220000000001</v>
      </c>
      <c r="F102" s="7">
        <f t="shared" ref="F102:S102" si="10">AVERAGE(F87:F101)</f>
        <v>11575.720000000001</v>
      </c>
      <c r="G102" s="7">
        <f t="shared" si="10"/>
        <v>414.51999999999987</v>
      </c>
      <c r="H102" s="7">
        <f>SUM(H87:H101)</f>
        <v>5</v>
      </c>
      <c r="I102" s="7">
        <f t="shared" si="10"/>
        <v>0.65838173897259034</v>
      </c>
      <c r="J102" s="7">
        <f t="shared" si="10"/>
        <v>310.60000000000002</v>
      </c>
      <c r="K102" s="7">
        <f t="shared" si="10"/>
        <v>0</v>
      </c>
      <c r="L102" s="7">
        <f t="shared" si="10"/>
        <v>0</v>
      </c>
      <c r="M102" s="7">
        <f t="shared" si="10"/>
        <v>0</v>
      </c>
      <c r="N102" s="7">
        <f t="shared" si="10"/>
        <v>294.06666666666666</v>
      </c>
      <c r="O102" s="7">
        <f t="shared" si="10"/>
        <v>16.533333333333335</v>
      </c>
      <c r="P102" s="7">
        <f t="shared" si="10"/>
        <v>0</v>
      </c>
      <c r="Q102" s="7">
        <f t="shared" si="10"/>
        <v>0</v>
      </c>
      <c r="R102" s="7">
        <f t="shared" si="10"/>
        <v>0</v>
      </c>
      <c r="S102" s="7">
        <f t="shared" si="10"/>
        <v>433.4</v>
      </c>
    </row>
  </sheetData>
  <mergeCells count="3">
    <mergeCell ref="E1:G1"/>
    <mergeCell ref="J1:N1"/>
    <mergeCell ref="P1:S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100"/>
  <sheetViews>
    <sheetView topLeftCell="A63" workbookViewId="0">
      <selection activeCell="X84" sqref="U3:X84"/>
    </sheetView>
  </sheetViews>
  <sheetFormatPr baseColWidth="10" defaultColWidth="9.140625" defaultRowHeight="15" x14ac:dyDescent="0.25"/>
  <cols>
    <col min="2" max="2" width="31.42578125" bestFit="1" customWidth="1"/>
  </cols>
  <sheetData>
    <row r="1" spans="2:19" x14ac:dyDescent="0.25">
      <c r="E1" s="9" t="s">
        <v>84</v>
      </c>
      <c r="F1" s="9"/>
      <c r="G1" s="9"/>
      <c r="H1" s="1"/>
      <c r="I1" s="1"/>
      <c r="J1" s="9" t="s">
        <v>88</v>
      </c>
      <c r="K1" s="9"/>
      <c r="L1" s="9"/>
      <c r="M1" s="9"/>
      <c r="N1" s="9"/>
      <c r="P1" s="9" t="s">
        <v>95</v>
      </c>
      <c r="Q1" s="9"/>
      <c r="R1" s="9"/>
      <c r="S1" s="9"/>
    </row>
    <row r="2" spans="2:19" x14ac:dyDescent="0.25">
      <c r="B2" t="s">
        <v>81</v>
      </c>
      <c r="C2" s="7" t="s">
        <v>80</v>
      </c>
      <c r="D2" s="7" t="s">
        <v>82</v>
      </c>
      <c r="E2" s="7" t="s">
        <v>85</v>
      </c>
      <c r="F2" s="7" t="s">
        <v>86</v>
      </c>
      <c r="G2" s="7" t="s">
        <v>87</v>
      </c>
      <c r="H2" s="7" t="s">
        <v>104</v>
      </c>
      <c r="I2" s="7" t="s">
        <v>105</v>
      </c>
      <c r="J2" s="7" t="s">
        <v>89</v>
      </c>
      <c r="K2" s="7" t="s">
        <v>90</v>
      </c>
      <c r="L2" s="7" t="s">
        <v>91</v>
      </c>
      <c r="M2" s="7" t="s">
        <v>92</v>
      </c>
      <c r="N2" s="7" t="s">
        <v>93</v>
      </c>
      <c r="O2" s="7" t="s">
        <v>94</v>
      </c>
      <c r="P2" s="7" t="s">
        <v>96</v>
      </c>
      <c r="Q2" s="7" t="s">
        <v>97</v>
      </c>
      <c r="R2" s="7" t="s">
        <v>98</v>
      </c>
      <c r="S2" s="7" t="s">
        <v>99</v>
      </c>
    </row>
    <row r="3" spans="2:19" x14ac:dyDescent="0.25">
      <c r="B3" t="s">
        <v>0</v>
      </c>
      <c r="C3" s="7">
        <v>0</v>
      </c>
      <c r="D3" s="7">
        <v>0</v>
      </c>
      <c r="E3" s="7">
        <v>113.3</v>
      </c>
      <c r="F3" s="7">
        <v>35</v>
      </c>
      <c r="G3" s="7">
        <v>78.3</v>
      </c>
      <c r="H3" s="7">
        <f>IF(C3=D3,1,0)</f>
        <v>1</v>
      </c>
      <c r="I3" s="7">
        <f>IF(D3&lt;&gt;0,(C3-D3)/C3,IF(C3=0,0,1))</f>
        <v>0</v>
      </c>
      <c r="J3" s="7">
        <v>18</v>
      </c>
      <c r="K3" s="7">
        <v>0</v>
      </c>
      <c r="L3" s="7">
        <v>1</v>
      </c>
      <c r="M3" s="7">
        <v>0</v>
      </c>
      <c r="N3" s="7">
        <v>3</v>
      </c>
      <c r="O3" s="7">
        <v>14</v>
      </c>
      <c r="P3" s="7">
        <v>26</v>
      </c>
      <c r="Q3" s="7">
        <v>14</v>
      </c>
      <c r="R3" s="7">
        <v>15</v>
      </c>
      <c r="S3" s="7">
        <v>28</v>
      </c>
    </row>
    <row r="4" spans="2:19" x14ac:dyDescent="0.25">
      <c r="B4" t="s">
        <v>1</v>
      </c>
      <c r="C4" s="7">
        <v>0</v>
      </c>
      <c r="D4" s="7">
        <v>0</v>
      </c>
      <c r="E4" s="7">
        <v>126.5</v>
      </c>
      <c r="F4" s="7">
        <v>72.8</v>
      </c>
      <c r="G4" s="7">
        <v>53.8</v>
      </c>
      <c r="H4" s="7">
        <f t="shared" ref="H4:H67" si="0">IF(C4=D4,1,0)</f>
        <v>1</v>
      </c>
      <c r="I4" s="7">
        <f t="shared" ref="I4:I67" si="1">IF(D4&lt;&gt;0,(C4-D4)/C4,IF(C4=0,0,1))</f>
        <v>0</v>
      </c>
      <c r="J4" s="7">
        <v>40</v>
      </c>
      <c r="K4" s="7">
        <v>4</v>
      </c>
      <c r="L4" s="7">
        <v>2</v>
      </c>
      <c r="M4" s="7">
        <v>2</v>
      </c>
      <c r="N4" s="7">
        <v>14</v>
      </c>
      <c r="O4" s="7">
        <v>18</v>
      </c>
      <c r="P4" s="7">
        <v>44</v>
      </c>
      <c r="Q4" s="7">
        <v>22</v>
      </c>
      <c r="R4" s="7">
        <v>22</v>
      </c>
      <c r="S4" s="7">
        <v>49</v>
      </c>
    </row>
    <row r="5" spans="2:19" x14ac:dyDescent="0.25">
      <c r="B5" t="s">
        <v>2</v>
      </c>
      <c r="C5" s="7">
        <v>0</v>
      </c>
      <c r="D5" s="7">
        <v>0</v>
      </c>
      <c r="E5" s="7">
        <v>265.60000000000002</v>
      </c>
      <c r="F5" s="7">
        <v>176.7</v>
      </c>
      <c r="G5" s="7">
        <v>88.9</v>
      </c>
      <c r="H5" s="7">
        <f t="shared" si="0"/>
        <v>1</v>
      </c>
      <c r="I5" s="7">
        <f t="shared" si="1"/>
        <v>0</v>
      </c>
      <c r="J5" s="7">
        <v>50</v>
      </c>
      <c r="K5" s="7">
        <v>2</v>
      </c>
      <c r="L5" s="7">
        <v>5</v>
      </c>
      <c r="M5" s="7">
        <v>9</v>
      </c>
      <c r="N5" s="7">
        <v>15</v>
      </c>
      <c r="O5" s="7">
        <v>19</v>
      </c>
      <c r="P5" s="7">
        <v>33</v>
      </c>
      <c r="Q5" s="7">
        <v>13</v>
      </c>
      <c r="R5" s="7">
        <v>27</v>
      </c>
      <c r="S5" s="7">
        <v>65</v>
      </c>
    </row>
    <row r="6" spans="2:19" x14ac:dyDescent="0.25">
      <c r="B6" t="s">
        <v>3</v>
      </c>
      <c r="C6" s="7">
        <v>0</v>
      </c>
      <c r="D6" s="7">
        <v>0</v>
      </c>
      <c r="E6" s="7">
        <v>14.5</v>
      </c>
      <c r="F6" s="7">
        <v>3</v>
      </c>
      <c r="G6" s="7">
        <v>11.5</v>
      </c>
      <c r="H6" s="7">
        <f t="shared" si="0"/>
        <v>1</v>
      </c>
      <c r="I6" s="7">
        <f t="shared" si="1"/>
        <v>0</v>
      </c>
      <c r="J6" s="7">
        <v>10</v>
      </c>
      <c r="K6" s="7">
        <v>1</v>
      </c>
      <c r="L6" s="7">
        <v>0</v>
      </c>
      <c r="M6" s="7">
        <v>1</v>
      </c>
      <c r="N6" s="7">
        <v>2</v>
      </c>
      <c r="O6" s="7">
        <v>6</v>
      </c>
      <c r="P6" s="7">
        <v>6</v>
      </c>
      <c r="Q6" s="7">
        <v>0</v>
      </c>
      <c r="R6" s="7">
        <v>1</v>
      </c>
      <c r="S6" s="7">
        <v>9</v>
      </c>
    </row>
    <row r="7" spans="2:19" x14ac:dyDescent="0.25">
      <c r="B7" t="s">
        <v>4</v>
      </c>
      <c r="C7" s="7">
        <v>0</v>
      </c>
      <c r="D7" s="7">
        <v>0</v>
      </c>
      <c r="E7" s="7">
        <v>42</v>
      </c>
      <c r="F7" s="7">
        <v>14.9</v>
      </c>
      <c r="G7" s="7">
        <v>27.1</v>
      </c>
      <c r="H7" s="7">
        <f t="shared" si="0"/>
        <v>1</v>
      </c>
      <c r="I7" s="7">
        <f t="shared" si="1"/>
        <v>0</v>
      </c>
      <c r="J7" s="7">
        <v>20</v>
      </c>
      <c r="K7" s="7">
        <v>0</v>
      </c>
      <c r="L7" s="7">
        <v>0</v>
      </c>
      <c r="M7" s="7">
        <v>1</v>
      </c>
      <c r="N7" s="7">
        <v>8</v>
      </c>
      <c r="O7" s="7">
        <v>11</v>
      </c>
      <c r="P7" s="7">
        <v>7</v>
      </c>
      <c r="Q7" s="7">
        <v>4</v>
      </c>
      <c r="R7" s="7">
        <v>9</v>
      </c>
      <c r="S7" s="7">
        <v>28</v>
      </c>
    </row>
    <row r="8" spans="2:19" x14ac:dyDescent="0.25">
      <c r="B8" t="s">
        <v>5</v>
      </c>
      <c r="C8" s="7">
        <v>0</v>
      </c>
      <c r="D8" s="7">
        <v>0</v>
      </c>
      <c r="E8" s="7">
        <v>17</v>
      </c>
      <c r="F8" s="7">
        <v>1.5</v>
      </c>
      <c r="G8" s="7">
        <v>15.5</v>
      </c>
      <c r="H8" s="7">
        <f t="shared" si="0"/>
        <v>1</v>
      </c>
      <c r="I8" s="7">
        <f t="shared" si="1"/>
        <v>0</v>
      </c>
      <c r="J8" s="7">
        <v>13</v>
      </c>
      <c r="K8" s="7">
        <v>0</v>
      </c>
      <c r="L8" s="7">
        <v>0</v>
      </c>
      <c r="M8" s="7">
        <v>0</v>
      </c>
      <c r="N8" s="7">
        <v>1</v>
      </c>
      <c r="O8" s="7">
        <v>12</v>
      </c>
      <c r="P8" s="7">
        <v>5</v>
      </c>
      <c r="Q8" s="7">
        <v>3</v>
      </c>
      <c r="R8" s="7">
        <v>5</v>
      </c>
      <c r="S8" s="7">
        <v>8</v>
      </c>
    </row>
    <row r="9" spans="2:19" x14ac:dyDescent="0.25">
      <c r="B9" t="s">
        <v>6</v>
      </c>
      <c r="C9" s="7">
        <v>0</v>
      </c>
      <c r="D9" s="7">
        <v>0</v>
      </c>
      <c r="E9" s="7">
        <v>16.100000000000001</v>
      </c>
      <c r="F9" s="7">
        <v>1.6</v>
      </c>
      <c r="G9" s="7">
        <v>14.6</v>
      </c>
      <c r="H9" s="7">
        <f t="shared" si="0"/>
        <v>1</v>
      </c>
      <c r="I9" s="7">
        <f t="shared" si="1"/>
        <v>0</v>
      </c>
      <c r="J9" s="7">
        <v>11</v>
      </c>
      <c r="K9" s="7">
        <v>0</v>
      </c>
      <c r="L9" s="7">
        <v>0</v>
      </c>
      <c r="M9" s="7">
        <v>1</v>
      </c>
      <c r="N9" s="7">
        <v>0</v>
      </c>
      <c r="O9" s="7">
        <v>10</v>
      </c>
      <c r="P9" s="7">
        <v>6</v>
      </c>
      <c r="Q9" s="7">
        <v>0</v>
      </c>
      <c r="R9" s="7">
        <v>3</v>
      </c>
      <c r="S9" s="7">
        <v>11</v>
      </c>
    </row>
    <row r="10" spans="2:19" x14ac:dyDescent="0.25">
      <c r="B10" t="s">
        <v>7</v>
      </c>
      <c r="C10" s="7">
        <v>0</v>
      </c>
      <c r="D10" s="7">
        <v>0</v>
      </c>
      <c r="E10" s="7">
        <v>14.2</v>
      </c>
      <c r="F10" s="7">
        <v>1.2</v>
      </c>
      <c r="G10" s="7">
        <v>13</v>
      </c>
      <c r="H10" s="7">
        <f t="shared" si="0"/>
        <v>1</v>
      </c>
      <c r="I10" s="7">
        <f t="shared" si="1"/>
        <v>0</v>
      </c>
      <c r="J10" s="7">
        <v>16</v>
      </c>
      <c r="K10" s="7">
        <v>0</v>
      </c>
      <c r="L10" s="7">
        <v>0</v>
      </c>
      <c r="M10" s="7">
        <v>0</v>
      </c>
      <c r="N10" s="7">
        <v>0</v>
      </c>
      <c r="O10" s="7">
        <v>16</v>
      </c>
      <c r="P10" s="7">
        <v>0</v>
      </c>
      <c r="Q10" s="7">
        <v>0</v>
      </c>
      <c r="R10" s="7">
        <v>0</v>
      </c>
      <c r="S10" s="7">
        <v>4</v>
      </c>
    </row>
    <row r="11" spans="2:19" x14ac:dyDescent="0.25">
      <c r="B11" t="s">
        <v>8</v>
      </c>
      <c r="C11" s="7">
        <v>0</v>
      </c>
      <c r="D11" s="7">
        <v>0</v>
      </c>
      <c r="E11" s="7">
        <v>18.100000000000001</v>
      </c>
      <c r="F11" s="7">
        <v>0.8</v>
      </c>
      <c r="G11" s="7">
        <v>17.3</v>
      </c>
      <c r="H11" s="7">
        <f t="shared" si="0"/>
        <v>1</v>
      </c>
      <c r="I11" s="7">
        <f t="shared" si="1"/>
        <v>0</v>
      </c>
      <c r="J11" s="7">
        <v>18</v>
      </c>
      <c r="K11" s="7">
        <v>1</v>
      </c>
      <c r="L11" s="7">
        <v>0</v>
      </c>
      <c r="M11" s="7">
        <v>0</v>
      </c>
      <c r="N11" s="7">
        <v>2</v>
      </c>
      <c r="O11" s="7">
        <v>15</v>
      </c>
      <c r="P11" s="7">
        <v>3</v>
      </c>
      <c r="Q11" s="7">
        <v>2</v>
      </c>
      <c r="R11" s="7">
        <v>3</v>
      </c>
      <c r="S11" s="7">
        <v>21</v>
      </c>
    </row>
    <row r="12" spans="2:19" x14ac:dyDescent="0.25">
      <c r="B12" t="s">
        <v>10</v>
      </c>
      <c r="C12" s="7">
        <v>0</v>
      </c>
      <c r="D12" s="7">
        <v>0</v>
      </c>
      <c r="E12" s="7">
        <v>13.4</v>
      </c>
      <c r="F12" s="7">
        <v>0.8</v>
      </c>
      <c r="G12" s="7">
        <v>12.6</v>
      </c>
      <c r="H12" s="7">
        <f t="shared" si="0"/>
        <v>1</v>
      </c>
      <c r="I12" s="7">
        <f t="shared" si="1"/>
        <v>0</v>
      </c>
      <c r="J12" s="7">
        <v>10</v>
      </c>
      <c r="K12" s="7">
        <v>0</v>
      </c>
      <c r="L12" s="7">
        <v>0</v>
      </c>
      <c r="M12" s="7">
        <v>0</v>
      </c>
      <c r="N12" s="7">
        <v>1</v>
      </c>
      <c r="O12" s="7">
        <v>9</v>
      </c>
      <c r="P12" s="7">
        <v>4</v>
      </c>
      <c r="Q12" s="7">
        <v>0</v>
      </c>
      <c r="R12" s="7">
        <v>3</v>
      </c>
      <c r="S12" s="7">
        <v>6</v>
      </c>
    </row>
    <row r="13" spans="2:19" x14ac:dyDescent="0.25">
      <c r="B13" t="s">
        <v>11</v>
      </c>
      <c r="C13" s="7">
        <v>0</v>
      </c>
      <c r="D13" s="7">
        <v>0</v>
      </c>
      <c r="E13" s="7">
        <v>2.7</v>
      </c>
      <c r="F13" s="7">
        <v>1.1000000000000001</v>
      </c>
      <c r="G13" s="7">
        <v>1.6</v>
      </c>
      <c r="H13" s="7">
        <f t="shared" si="0"/>
        <v>1</v>
      </c>
      <c r="I13" s="7">
        <f t="shared" si="1"/>
        <v>0</v>
      </c>
      <c r="J13" s="7">
        <v>10</v>
      </c>
      <c r="K13" s="7">
        <v>0</v>
      </c>
      <c r="L13" s="7">
        <v>0</v>
      </c>
      <c r="M13" s="7">
        <v>0</v>
      </c>
      <c r="N13" s="7">
        <v>0</v>
      </c>
      <c r="O13" s="7">
        <v>10</v>
      </c>
      <c r="P13" s="7">
        <v>0</v>
      </c>
      <c r="Q13" s="7">
        <v>0</v>
      </c>
      <c r="R13" s="7">
        <v>0</v>
      </c>
      <c r="S13" s="7">
        <v>0</v>
      </c>
    </row>
    <row r="14" spans="2:19" x14ac:dyDescent="0.25">
      <c r="B14" t="s">
        <v>12</v>
      </c>
      <c r="C14" s="7">
        <v>0</v>
      </c>
      <c r="D14" s="7">
        <v>0</v>
      </c>
      <c r="E14" s="7">
        <v>3.9</v>
      </c>
      <c r="F14" s="7">
        <v>1.2</v>
      </c>
      <c r="G14" s="7">
        <v>2.6</v>
      </c>
      <c r="H14" s="7">
        <f t="shared" si="0"/>
        <v>1</v>
      </c>
      <c r="I14" s="7">
        <f t="shared" si="1"/>
        <v>0</v>
      </c>
      <c r="J14" s="7">
        <v>14</v>
      </c>
      <c r="K14" s="7">
        <v>0</v>
      </c>
      <c r="L14" s="7">
        <v>0</v>
      </c>
      <c r="M14" s="7">
        <v>0</v>
      </c>
      <c r="N14" s="7">
        <v>0</v>
      </c>
      <c r="O14" s="7">
        <v>14</v>
      </c>
      <c r="P14" s="7">
        <v>0</v>
      </c>
      <c r="Q14" s="7">
        <v>0</v>
      </c>
      <c r="R14" s="7">
        <v>0</v>
      </c>
      <c r="S14" s="7">
        <v>0</v>
      </c>
    </row>
    <row r="15" spans="2:19" x14ac:dyDescent="0.25">
      <c r="B15" t="s">
        <v>13</v>
      </c>
      <c r="C15" s="7">
        <v>0</v>
      </c>
      <c r="D15" s="7">
        <v>0</v>
      </c>
      <c r="E15" s="7">
        <v>3.4</v>
      </c>
      <c r="F15" s="7">
        <v>1.1000000000000001</v>
      </c>
      <c r="G15" s="7">
        <v>2.2999999999999998</v>
      </c>
      <c r="H15" s="7">
        <f t="shared" si="0"/>
        <v>1</v>
      </c>
      <c r="I15" s="7">
        <f t="shared" si="1"/>
        <v>0</v>
      </c>
      <c r="J15" s="7">
        <v>14</v>
      </c>
      <c r="K15" s="7">
        <v>0</v>
      </c>
      <c r="L15" s="7">
        <v>0</v>
      </c>
      <c r="M15" s="7">
        <v>0</v>
      </c>
      <c r="N15" s="7">
        <v>0</v>
      </c>
      <c r="O15" s="7">
        <v>14</v>
      </c>
      <c r="P15" s="7">
        <v>0</v>
      </c>
      <c r="Q15" s="7">
        <v>0</v>
      </c>
      <c r="R15" s="7">
        <v>0</v>
      </c>
      <c r="S15" s="7">
        <v>0</v>
      </c>
    </row>
    <row r="16" spans="2:19" x14ac:dyDescent="0.25">
      <c r="B16" t="s">
        <v>14</v>
      </c>
      <c r="C16" s="7">
        <v>0</v>
      </c>
      <c r="D16" s="7">
        <v>0</v>
      </c>
      <c r="E16" s="7">
        <v>3.6</v>
      </c>
      <c r="F16" s="7">
        <v>1.6</v>
      </c>
      <c r="G16" s="7">
        <v>2.1</v>
      </c>
      <c r="H16" s="7">
        <f t="shared" si="0"/>
        <v>1</v>
      </c>
      <c r="I16" s="7">
        <f t="shared" si="1"/>
        <v>0</v>
      </c>
      <c r="J16" s="7">
        <v>14</v>
      </c>
      <c r="K16" s="7">
        <v>0</v>
      </c>
      <c r="L16" s="7">
        <v>0</v>
      </c>
      <c r="M16" s="7">
        <v>0</v>
      </c>
      <c r="N16" s="7">
        <v>0</v>
      </c>
      <c r="O16" s="7">
        <v>14</v>
      </c>
      <c r="P16" s="7">
        <v>0</v>
      </c>
      <c r="Q16" s="7">
        <v>0</v>
      </c>
      <c r="R16" s="7">
        <v>0</v>
      </c>
      <c r="S16" s="7">
        <v>0</v>
      </c>
    </row>
    <row r="17" spans="2:19" x14ac:dyDescent="0.25">
      <c r="B17" t="s">
        <v>15</v>
      </c>
      <c r="C17" s="7">
        <v>0</v>
      </c>
      <c r="D17" s="7">
        <v>0</v>
      </c>
      <c r="E17" s="7">
        <v>1.8</v>
      </c>
      <c r="F17" s="7">
        <v>0.8</v>
      </c>
      <c r="G17" s="7">
        <v>1</v>
      </c>
      <c r="H17" s="7">
        <f t="shared" si="0"/>
        <v>1</v>
      </c>
      <c r="I17" s="7">
        <f t="shared" si="1"/>
        <v>0</v>
      </c>
      <c r="J17" s="7">
        <v>6</v>
      </c>
      <c r="K17" s="7">
        <v>0</v>
      </c>
      <c r="L17" s="7">
        <v>0</v>
      </c>
      <c r="M17" s="7">
        <v>0</v>
      </c>
      <c r="N17" s="7">
        <v>0</v>
      </c>
      <c r="O17" s="7">
        <v>6</v>
      </c>
      <c r="P17" s="7">
        <v>0</v>
      </c>
      <c r="Q17" s="7">
        <v>0</v>
      </c>
      <c r="R17" s="7">
        <v>0</v>
      </c>
      <c r="S17" s="7">
        <v>0</v>
      </c>
    </row>
    <row r="18" spans="2:19" x14ac:dyDescent="0.25">
      <c r="B18" t="s">
        <v>16</v>
      </c>
      <c r="C18" s="7">
        <v>32.72</v>
      </c>
      <c r="D18" s="7">
        <v>0</v>
      </c>
      <c r="E18" s="7">
        <v>14400.1</v>
      </c>
      <c r="F18" s="7">
        <v>14217.6</v>
      </c>
      <c r="G18" s="7">
        <v>182.6</v>
      </c>
      <c r="H18" s="7">
        <f>IF(C18=D18,1,0)</f>
        <v>0</v>
      </c>
      <c r="I18" s="7">
        <f>IF(D18&lt;&gt;0,(C18-D18)/C18,IF(C18=0,0,1))</f>
        <v>1</v>
      </c>
      <c r="J18" s="7">
        <v>61</v>
      </c>
      <c r="K18" s="7">
        <v>5</v>
      </c>
      <c r="L18" s="7">
        <v>8</v>
      </c>
      <c r="M18" s="7">
        <v>3</v>
      </c>
      <c r="N18" s="7">
        <v>25</v>
      </c>
      <c r="O18" s="7">
        <v>20</v>
      </c>
      <c r="P18" s="7">
        <v>69</v>
      </c>
      <c r="Q18" s="7">
        <v>53</v>
      </c>
      <c r="R18" s="7">
        <v>78</v>
      </c>
      <c r="S18" s="7">
        <v>111</v>
      </c>
    </row>
    <row r="19" spans="2:19" x14ac:dyDescent="0.25">
      <c r="B19" t="s">
        <v>17</v>
      </c>
      <c r="C19" s="7">
        <v>519.20000000000005</v>
      </c>
      <c r="D19" s="7">
        <v>0</v>
      </c>
      <c r="E19" s="7">
        <v>14400.1</v>
      </c>
      <c r="F19" s="7">
        <v>14167.1</v>
      </c>
      <c r="G19" s="7">
        <v>233</v>
      </c>
      <c r="H19" s="7">
        <f>IF(C19=D19,1,0)</f>
        <v>0</v>
      </c>
      <c r="I19" s="7">
        <f>IF(D19&lt;&gt;0,(C19-D19)/C19,IF(C19=0,0,1))</f>
        <v>1</v>
      </c>
      <c r="J19" s="7">
        <v>25</v>
      </c>
      <c r="K19" s="7">
        <v>1</v>
      </c>
      <c r="L19" s="7">
        <v>1</v>
      </c>
      <c r="M19" s="7">
        <v>0</v>
      </c>
      <c r="N19" s="7">
        <v>9</v>
      </c>
      <c r="O19" s="7">
        <v>14</v>
      </c>
      <c r="P19" s="7">
        <v>3</v>
      </c>
      <c r="Q19" s="7">
        <v>37</v>
      </c>
      <c r="R19" s="7">
        <v>27</v>
      </c>
      <c r="S19" s="7">
        <v>83</v>
      </c>
    </row>
    <row r="20" spans="2:19" x14ac:dyDescent="0.25">
      <c r="B20" t="s">
        <v>18</v>
      </c>
      <c r="C20" s="7">
        <v>182.6</v>
      </c>
      <c r="D20" s="7">
        <v>0</v>
      </c>
      <c r="E20" s="7">
        <v>14400.5</v>
      </c>
      <c r="F20" s="7">
        <v>14058.3</v>
      </c>
      <c r="G20" s="7">
        <v>342.2</v>
      </c>
      <c r="H20" s="7">
        <f>IF(C20=D20,1,0)</f>
        <v>0</v>
      </c>
      <c r="I20" s="7">
        <f>IF(D20&lt;&gt;0,(C20-D20)/C20,IF(C20=0,0,1))</f>
        <v>1</v>
      </c>
      <c r="J20" s="7">
        <v>72</v>
      </c>
      <c r="K20" s="7">
        <v>0</v>
      </c>
      <c r="L20" s="7">
        <v>1</v>
      </c>
      <c r="M20" s="7">
        <v>3</v>
      </c>
      <c r="N20" s="7">
        <v>53</v>
      </c>
      <c r="O20" s="7">
        <v>15</v>
      </c>
      <c r="P20" s="7">
        <v>112</v>
      </c>
      <c r="Q20" s="7">
        <v>55</v>
      </c>
      <c r="R20" s="7">
        <v>155</v>
      </c>
      <c r="S20" s="7">
        <v>182</v>
      </c>
    </row>
    <row r="21" spans="2:19" x14ac:dyDescent="0.25">
      <c r="B21" t="s">
        <v>19</v>
      </c>
      <c r="C21" s="7">
        <v>874.68</v>
      </c>
      <c r="D21" s="7">
        <v>2.44</v>
      </c>
      <c r="E21" s="7">
        <v>14400.2</v>
      </c>
      <c r="F21" s="7">
        <v>14301.3</v>
      </c>
      <c r="G21" s="7">
        <v>98.9</v>
      </c>
      <c r="H21" s="7">
        <f>IF(C21=D21,1,0)</f>
        <v>0</v>
      </c>
      <c r="I21" s="7">
        <f>IF(D21&lt;&gt;0,(C21-D21)/C21,IF(C21=0,0,1))</f>
        <v>0.99721040837792096</v>
      </c>
      <c r="J21" s="7">
        <v>14</v>
      </c>
      <c r="K21" s="7">
        <v>1</v>
      </c>
      <c r="L21" s="7">
        <v>1</v>
      </c>
      <c r="M21" s="7">
        <v>0</v>
      </c>
      <c r="N21" s="7">
        <v>2</v>
      </c>
      <c r="O21" s="7">
        <v>10</v>
      </c>
      <c r="P21" s="7">
        <v>39</v>
      </c>
      <c r="Q21" s="7">
        <v>14</v>
      </c>
      <c r="R21" s="7">
        <v>21</v>
      </c>
      <c r="S21" s="7">
        <v>40</v>
      </c>
    </row>
    <row r="22" spans="2:19" x14ac:dyDescent="0.25">
      <c r="B22" t="s">
        <v>20</v>
      </c>
      <c r="C22" s="7">
        <v>253.84</v>
      </c>
      <c r="D22" s="7">
        <v>0</v>
      </c>
      <c r="E22" s="7">
        <v>14400.4</v>
      </c>
      <c r="F22" s="7">
        <v>13847.1</v>
      </c>
      <c r="G22" s="7">
        <v>553.29999999999995</v>
      </c>
      <c r="H22" s="7">
        <f>IF(C22=D22,1,0)</f>
        <v>0</v>
      </c>
      <c r="I22" s="7">
        <f>IF(D22&lt;&gt;0,(C22-D22)/C22,IF(C22=0,0,1))</f>
        <v>1</v>
      </c>
      <c r="J22" s="7">
        <v>86</v>
      </c>
      <c r="K22" s="7">
        <v>0</v>
      </c>
      <c r="L22" s="7">
        <v>4</v>
      </c>
      <c r="M22" s="7">
        <v>9</v>
      </c>
      <c r="N22" s="7">
        <v>53</v>
      </c>
      <c r="O22" s="7">
        <v>20</v>
      </c>
      <c r="P22" s="7">
        <v>156</v>
      </c>
      <c r="Q22" s="7">
        <v>141</v>
      </c>
      <c r="R22" s="7">
        <v>228</v>
      </c>
      <c r="S22" s="7">
        <v>164</v>
      </c>
    </row>
    <row r="23" spans="2:19" x14ac:dyDescent="0.25">
      <c r="B23" t="s">
        <v>21</v>
      </c>
      <c r="C23" s="7">
        <v>0</v>
      </c>
      <c r="D23" s="7">
        <v>0</v>
      </c>
      <c r="E23" s="7">
        <v>591.4</v>
      </c>
      <c r="F23" s="7">
        <v>548.6</v>
      </c>
      <c r="G23" s="7">
        <v>42.9</v>
      </c>
      <c r="H23" s="7">
        <f t="shared" si="0"/>
        <v>1</v>
      </c>
      <c r="I23" s="7">
        <f t="shared" si="1"/>
        <v>0</v>
      </c>
      <c r="J23" s="7">
        <v>56</v>
      </c>
      <c r="K23" s="7">
        <v>4</v>
      </c>
      <c r="L23" s="7">
        <v>5</v>
      </c>
      <c r="M23" s="7">
        <v>5</v>
      </c>
      <c r="N23" s="7">
        <v>18</v>
      </c>
      <c r="O23" s="7">
        <v>24</v>
      </c>
      <c r="P23" s="7">
        <v>29</v>
      </c>
      <c r="Q23" s="7">
        <v>12</v>
      </c>
      <c r="R23" s="7">
        <v>15</v>
      </c>
      <c r="S23" s="7">
        <v>58</v>
      </c>
    </row>
    <row r="24" spans="2:19" x14ac:dyDescent="0.25">
      <c r="B24" t="s">
        <v>22</v>
      </c>
      <c r="C24" s="7">
        <v>0</v>
      </c>
      <c r="D24" s="7">
        <v>0</v>
      </c>
      <c r="E24" s="7">
        <v>2203.3000000000002</v>
      </c>
      <c r="F24" s="7">
        <v>2158.8000000000002</v>
      </c>
      <c r="G24" s="7">
        <v>44.5</v>
      </c>
      <c r="H24" s="7">
        <f t="shared" si="0"/>
        <v>1</v>
      </c>
      <c r="I24" s="7">
        <f t="shared" si="1"/>
        <v>0</v>
      </c>
      <c r="J24" s="7">
        <v>47</v>
      </c>
      <c r="K24" s="7">
        <v>8</v>
      </c>
      <c r="L24" s="7">
        <v>6</v>
      </c>
      <c r="M24" s="7">
        <v>5</v>
      </c>
      <c r="N24" s="7">
        <v>8</v>
      </c>
      <c r="O24" s="7">
        <v>20</v>
      </c>
      <c r="P24" s="7">
        <v>19</v>
      </c>
      <c r="Q24" s="7">
        <v>15</v>
      </c>
      <c r="R24" s="7">
        <v>14</v>
      </c>
      <c r="S24" s="7">
        <v>24</v>
      </c>
    </row>
    <row r="25" spans="2:19" x14ac:dyDescent="0.25">
      <c r="B25" t="s">
        <v>23</v>
      </c>
      <c r="C25" s="7">
        <v>0</v>
      </c>
      <c r="D25" s="7">
        <v>0</v>
      </c>
      <c r="E25" s="7">
        <v>125.8</v>
      </c>
      <c r="F25" s="7">
        <v>57.5</v>
      </c>
      <c r="G25" s="7">
        <v>68.3</v>
      </c>
      <c r="H25" s="7">
        <f t="shared" si="0"/>
        <v>1</v>
      </c>
      <c r="I25" s="7">
        <f t="shared" si="1"/>
        <v>0</v>
      </c>
      <c r="J25" s="7">
        <v>37</v>
      </c>
      <c r="K25" s="7">
        <v>3</v>
      </c>
      <c r="L25" s="7">
        <v>1</v>
      </c>
      <c r="M25" s="7">
        <v>0</v>
      </c>
      <c r="N25" s="7">
        <v>10</v>
      </c>
      <c r="O25" s="7">
        <v>23</v>
      </c>
      <c r="P25" s="7">
        <v>18</v>
      </c>
      <c r="Q25" s="7">
        <v>4</v>
      </c>
      <c r="R25" s="7">
        <v>6</v>
      </c>
      <c r="S25" s="7">
        <v>36</v>
      </c>
    </row>
    <row r="26" spans="2:19" x14ac:dyDescent="0.25">
      <c r="B26" t="s">
        <v>24</v>
      </c>
      <c r="C26" s="7">
        <v>0</v>
      </c>
      <c r="D26" s="7">
        <v>0</v>
      </c>
      <c r="E26" s="7">
        <v>56.5</v>
      </c>
      <c r="F26" s="7">
        <v>27</v>
      </c>
      <c r="G26" s="7">
        <v>29.4</v>
      </c>
      <c r="H26" s="7">
        <f t="shared" si="0"/>
        <v>1</v>
      </c>
      <c r="I26" s="7">
        <f t="shared" si="1"/>
        <v>0</v>
      </c>
      <c r="J26" s="7">
        <v>38</v>
      </c>
      <c r="K26" s="7">
        <v>2</v>
      </c>
      <c r="L26" s="7">
        <v>2</v>
      </c>
      <c r="M26" s="7">
        <v>0</v>
      </c>
      <c r="N26" s="7">
        <v>10</v>
      </c>
      <c r="O26" s="7">
        <v>24</v>
      </c>
      <c r="P26" s="7">
        <v>17</v>
      </c>
      <c r="Q26" s="7">
        <v>10</v>
      </c>
      <c r="R26" s="7">
        <v>19</v>
      </c>
      <c r="S26" s="7">
        <v>23</v>
      </c>
    </row>
    <row r="27" spans="2:19" x14ac:dyDescent="0.25">
      <c r="B27" t="s">
        <v>25</v>
      </c>
      <c r="C27" s="7">
        <v>0</v>
      </c>
      <c r="D27" s="7">
        <v>0</v>
      </c>
      <c r="E27" s="7">
        <v>19.600000000000001</v>
      </c>
      <c r="F27" s="7">
        <v>11.2</v>
      </c>
      <c r="G27" s="7">
        <v>8.4</v>
      </c>
      <c r="H27" s="7">
        <f t="shared" si="0"/>
        <v>1</v>
      </c>
      <c r="I27" s="7">
        <f t="shared" si="1"/>
        <v>0</v>
      </c>
      <c r="J27" s="7">
        <v>25</v>
      </c>
      <c r="K27" s="7">
        <v>0</v>
      </c>
      <c r="L27" s="7">
        <v>1</v>
      </c>
      <c r="M27" s="7">
        <v>1</v>
      </c>
      <c r="N27" s="7">
        <v>0</v>
      </c>
      <c r="O27" s="7">
        <v>23</v>
      </c>
      <c r="P27" s="7">
        <v>0</v>
      </c>
      <c r="Q27" s="7">
        <v>2</v>
      </c>
      <c r="R27" s="7">
        <v>4</v>
      </c>
      <c r="S27" s="7">
        <v>3</v>
      </c>
    </row>
    <row r="28" spans="2:19" x14ac:dyDescent="0.25">
      <c r="B28" t="s">
        <v>26</v>
      </c>
      <c r="C28" s="7">
        <v>0</v>
      </c>
      <c r="D28" s="7">
        <v>0</v>
      </c>
      <c r="E28" s="7">
        <v>8.9</v>
      </c>
      <c r="F28" s="7">
        <v>5.9</v>
      </c>
      <c r="G28" s="7">
        <v>3</v>
      </c>
      <c r="H28" s="7">
        <f t="shared" si="0"/>
        <v>1</v>
      </c>
      <c r="I28" s="7">
        <f t="shared" si="1"/>
        <v>0</v>
      </c>
      <c r="J28" s="7">
        <v>17</v>
      </c>
      <c r="K28" s="7">
        <v>0</v>
      </c>
      <c r="L28" s="7">
        <v>0</v>
      </c>
      <c r="M28" s="7">
        <v>0</v>
      </c>
      <c r="N28" s="7">
        <v>0</v>
      </c>
      <c r="O28" s="7">
        <v>17</v>
      </c>
      <c r="P28" s="7">
        <v>0</v>
      </c>
      <c r="Q28" s="7">
        <v>0</v>
      </c>
      <c r="R28" s="7">
        <v>0</v>
      </c>
      <c r="S28" s="7">
        <v>0</v>
      </c>
    </row>
    <row r="29" spans="2:19" x14ac:dyDescent="0.25">
      <c r="B29" t="s">
        <v>27</v>
      </c>
      <c r="C29" s="7">
        <v>0</v>
      </c>
      <c r="D29" s="7">
        <v>0</v>
      </c>
      <c r="E29" s="7">
        <v>36.6</v>
      </c>
      <c r="F29" s="7">
        <v>33.1</v>
      </c>
      <c r="G29" s="7">
        <v>3.5</v>
      </c>
      <c r="H29" s="7">
        <f t="shared" si="0"/>
        <v>1</v>
      </c>
      <c r="I29" s="7">
        <f t="shared" si="1"/>
        <v>0</v>
      </c>
      <c r="J29" s="7">
        <v>19</v>
      </c>
      <c r="K29" s="7">
        <v>0</v>
      </c>
      <c r="L29" s="7">
        <v>0</v>
      </c>
      <c r="M29" s="7">
        <v>0</v>
      </c>
      <c r="N29" s="7">
        <v>0</v>
      </c>
      <c r="O29" s="7">
        <v>19</v>
      </c>
      <c r="P29" s="7">
        <v>0</v>
      </c>
      <c r="Q29" s="7">
        <v>0</v>
      </c>
      <c r="R29" s="7">
        <v>0</v>
      </c>
      <c r="S29" s="7">
        <v>0</v>
      </c>
    </row>
    <row r="30" spans="2:19" x14ac:dyDescent="0.25">
      <c r="B30" t="s">
        <v>28</v>
      </c>
      <c r="C30" s="7">
        <v>0</v>
      </c>
      <c r="D30" s="7">
        <v>0</v>
      </c>
      <c r="E30" s="7">
        <v>7.6</v>
      </c>
      <c r="F30" s="7">
        <v>6.3</v>
      </c>
      <c r="G30" s="7">
        <v>1.3</v>
      </c>
      <c r="H30" s="7">
        <f t="shared" si="0"/>
        <v>1</v>
      </c>
      <c r="I30" s="7">
        <f t="shared" si="1"/>
        <v>0</v>
      </c>
      <c r="J30" s="7">
        <v>7</v>
      </c>
      <c r="K30" s="7">
        <v>0</v>
      </c>
      <c r="L30" s="7">
        <v>0</v>
      </c>
      <c r="M30" s="7">
        <v>0</v>
      </c>
      <c r="N30" s="7">
        <v>0</v>
      </c>
      <c r="O30" s="7">
        <v>7</v>
      </c>
      <c r="P30" s="7">
        <v>0</v>
      </c>
      <c r="Q30" s="7">
        <v>0</v>
      </c>
      <c r="R30" s="7">
        <v>0</v>
      </c>
      <c r="S30" s="7">
        <v>0</v>
      </c>
    </row>
    <row r="31" spans="2:19" x14ac:dyDescent="0.25">
      <c r="B31" t="s">
        <v>29</v>
      </c>
      <c r="C31" s="7">
        <v>0</v>
      </c>
      <c r="D31" s="7">
        <v>0</v>
      </c>
      <c r="E31" s="7">
        <v>33.700000000000003</v>
      </c>
      <c r="F31" s="7">
        <v>28.4</v>
      </c>
      <c r="G31" s="7">
        <v>5.3</v>
      </c>
      <c r="H31" s="7">
        <f t="shared" si="0"/>
        <v>1</v>
      </c>
      <c r="I31" s="7">
        <f t="shared" si="1"/>
        <v>0</v>
      </c>
      <c r="J31" s="7">
        <v>27</v>
      </c>
      <c r="K31" s="7">
        <v>0</v>
      </c>
      <c r="L31" s="7">
        <v>0</v>
      </c>
      <c r="M31" s="7">
        <v>0</v>
      </c>
      <c r="N31" s="7">
        <v>0</v>
      </c>
      <c r="O31" s="7">
        <v>27</v>
      </c>
      <c r="P31" s="7">
        <v>0</v>
      </c>
      <c r="Q31" s="7">
        <v>0</v>
      </c>
      <c r="R31" s="7">
        <v>0</v>
      </c>
      <c r="S31" s="7">
        <v>0</v>
      </c>
    </row>
    <row r="32" spans="2:19" x14ac:dyDescent="0.25">
      <c r="B32" t="s">
        <v>30</v>
      </c>
      <c r="C32" s="7">
        <v>0</v>
      </c>
      <c r="D32" s="7">
        <v>0</v>
      </c>
      <c r="E32" s="7">
        <v>14.7</v>
      </c>
      <c r="F32" s="7">
        <v>11.6</v>
      </c>
      <c r="G32" s="7">
        <v>3.2</v>
      </c>
      <c r="H32" s="7">
        <f t="shared" si="0"/>
        <v>1</v>
      </c>
      <c r="I32" s="7">
        <f t="shared" si="1"/>
        <v>0</v>
      </c>
      <c r="J32" s="7">
        <v>17</v>
      </c>
      <c r="K32" s="7">
        <v>0</v>
      </c>
      <c r="L32" s="7">
        <v>0</v>
      </c>
      <c r="M32" s="7">
        <v>0</v>
      </c>
      <c r="N32" s="7">
        <v>0</v>
      </c>
      <c r="O32" s="7">
        <v>17</v>
      </c>
      <c r="P32" s="7">
        <v>0</v>
      </c>
      <c r="Q32" s="7">
        <v>0</v>
      </c>
      <c r="R32" s="7">
        <v>0</v>
      </c>
      <c r="S32" s="7">
        <v>0</v>
      </c>
    </row>
    <row r="33" spans="2:19" x14ac:dyDescent="0.25">
      <c r="B33" t="s">
        <v>31</v>
      </c>
      <c r="C33" s="7">
        <v>40.520000000000003</v>
      </c>
      <c r="D33" s="7">
        <v>40.520000000000003</v>
      </c>
      <c r="E33" s="7">
        <v>13011.7</v>
      </c>
      <c r="F33" s="7">
        <v>12747.9</v>
      </c>
      <c r="G33" s="7">
        <v>263.7</v>
      </c>
      <c r="H33" s="7">
        <f>IF(C33=D33,1,0)</f>
        <v>1</v>
      </c>
      <c r="I33" s="7">
        <f>IF(D33&lt;&gt;0,(C33-D33)/C33,IF(C33=0,0,1))</f>
        <v>0</v>
      </c>
      <c r="J33" s="7">
        <v>78</v>
      </c>
      <c r="K33" s="7">
        <v>3</v>
      </c>
      <c r="L33" s="7">
        <v>0</v>
      </c>
      <c r="M33" s="7">
        <v>0</v>
      </c>
      <c r="N33" s="7">
        <v>58</v>
      </c>
      <c r="O33" s="7">
        <v>17</v>
      </c>
      <c r="P33" s="7">
        <v>55</v>
      </c>
      <c r="Q33" s="7">
        <v>17</v>
      </c>
      <c r="R33" s="7">
        <v>75</v>
      </c>
      <c r="S33" s="7">
        <v>139</v>
      </c>
    </row>
    <row r="34" spans="2:19" x14ac:dyDescent="0.25">
      <c r="B34" t="s">
        <v>32</v>
      </c>
      <c r="C34" s="7">
        <v>0</v>
      </c>
      <c r="D34" s="7">
        <v>0</v>
      </c>
      <c r="E34" s="7">
        <v>28.6</v>
      </c>
      <c r="F34" s="7">
        <v>15.6</v>
      </c>
      <c r="G34" s="7">
        <v>13</v>
      </c>
      <c r="H34" s="7">
        <f t="shared" si="0"/>
        <v>1</v>
      </c>
      <c r="I34" s="7">
        <f t="shared" si="1"/>
        <v>0</v>
      </c>
      <c r="J34" s="7">
        <v>6</v>
      </c>
      <c r="K34" s="7">
        <v>0</v>
      </c>
      <c r="L34" s="7">
        <v>0</v>
      </c>
      <c r="M34" s="7">
        <v>0</v>
      </c>
      <c r="N34" s="7">
        <v>0</v>
      </c>
      <c r="O34" s="7">
        <v>6</v>
      </c>
      <c r="P34" s="7">
        <v>5</v>
      </c>
      <c r="Q34" s="7">
        <v>4</v>
      </c>
      <c r="R34" s="7">
        <v>1</v>
      </c>
      <c r="S34" s="7">
        <v>18</v>
      </c>
    </row>
    <row r="35" spans="2:19" x14ac:dyDescent="0.25">
      <c r="B35" t="s">
        <v>33</v>
      </c>
      <c r="C35" s="7">
        <v>0</v>
      </c>
      <c r="D35" s="7">
        <v>0</v>
      </c>
      <c r="E35" s="7">
        <v>26.8</v>
      </c>
      <c r="F35" s="7">
        <v>7.1</v>
      </c>
      <c r="G35" s="7">
        <v>19.8</v>
      </c>
      <c r="H35" s="7">
        <f t="shared" si="0"/>
        <v>1</v>
      </c>
      <c r="I35" s="7">
        <f t="shared" si="1"/>
        <v>0</v>
      </c>
      <c r="J35" s="7">
        <v>14</v>
      </c>
      <c r="K35" s="7">
        <v>1</v>
      </c>
      <c r="L35" s="7">
        <v>0</v>
      </c>
      <c r="M35" s="7">
        <v>1</v>
      </c>
      <c r="N35" s="7">
        <v>6</v>
      </c>
      <c r="O35" s="7">
        <v>6</v>
      </c>
      <c r="P35" s="7">
        <v>6</v>
      </c>
      <c r="Q35" s="7">
        <v>3</v>
      </c>
      <c r="R35" s="7">
        <v>7</v>
      </c>
      <c r="S35" s="7">
        <v>16</v>
      </c>
    </row>
    <row r="36" spans="2:19" x14ac:dyDescent="0.25">
      <c r="B36" t="s">
        <v>34</v>
      </c>
      <c r="C36" s="7">
        <v>0</v>
      </c>
      <c r="D36" s="7">
        <v>0</v>
      </c>
      <c r="E36" s="7">
        <v>1330.7</v>
      </c>
      <c r="F36" s="7">
        <v>1187.7</v>
      </c>
      <c r="G36" s="7">
        <v>143</v>
      </c>
      <c r="H36" s="7">
        <f t="shared" si="0"/>
        <v>1</v>
      </c>
      <c r="I36" s="7">
        <f t="shared" si="1"/>
        <v>0</v>
      </c>
      <c r="J36" s="7">
        <v>36</v>
      </c>
      <c r="K36" s="7">
        <v>1</v>
      </c>
      <c r="L36" s="7">
        <v>0</v>
      </c>
      <c r="M36" s="7">
        <v>1</v>
      </c>
      <c r="N36" s="7">
        <v>21</v>
      </c>
      <c r="O36" s="7">
        <v>13</v>
      </c>
      <c r="P36" s="7">
        <v>26</v>
      </c>
      <c r="Q36" s="7">
        <v>6</v>
      </c>
      <c r="R36" s="7">
        <v>9</v>
      </c>
      <c r="S36" s="7">
        <v>73</v>
      </c>
    </row>
    <row r="37" spans="2:19" x14ac:dyDescent="0.25">
      <c r="B37" t="s">
        <v>35</v>
      </c>
      <c r="C37" s="7">
        <v>0</v>
      </c>
      <c r="D37" s="7">
        <v>0</v>
      </c>
      <c r="E37" s="7">
        <v>9888.9</v>
      </c>
      <c r="F37" s="7">
        <v>9823</v>
      </c>
      <c r="G37" s="7">
        <v>65.900000000000006</v>
      </c>
      <c r="H37" s="7">
        <f>IF(C37=D37,1,0)</f>
        <v>1</v>
      </c>
      <c r="I37" s="7">
        <f>IF(D37&lt;&gt;0,(C37-D37)/C37,IF(C37=0,0,1))</f>
        <v>0</v>
      </c>
      <c r="J37" s="7">
        <v>50</v>
      </c>
      <c r="K37" s="7">
        <v>5</v>
      </c>
      <c r="L37" s="7">
        <v>6</v>
      </c>
      <c r="M37" s="7">
        <v>1</v>
      </c>
      <c r="N37" s="7">
        <v>26</v>
      </c>
      <c r="O37" s="7">
        <v>12</v>
      </c>
      <c r="P37" s="7">
        <v>31</v>
      </c>
      <c r="Q37" s="7">
        <v>24</v>
      </c>
      <c r="R37" s="7">
        <v>16</v>
      </c>
      <c r="S37" s="7">
        <v>47</v>
      </c>
    </row>
    <row r="38" spans="2:19" x14ac:dyDescent="0.25">
      <c r="B38" t="s">
        <v>36</v>
      </c>
      <c r="C38" s="7">
        <v>0</v>
      </c>
      <c r="D38" s="7">
        <v>0</v>
      </c>
      <c r="E38" s="7">
        <v>22.8</v>
      </c>
      <c r="F38" s="7">
        <v>3.1</v>
      </c>
      <c r="G38" s="7">
        <v>19.7</v>
      </c>
      <c r="H38" s="7">
        <f t="shared" si="0"/>
        <v>1</v>
      </c>
      <c r="I38" s="7">
        <f t="shared" si="1"/>
        <v>0</v>
      </c>
      <c r="J38" s="7">
        <v>22</v>
      </c>
      <c r="K38" s="7">
        <v>1</v>
      </c>
      <c r="L38" s="7">
        <v>0</v>
      </c>
      <c r="M38" s="7">
        <v>1</v>
      </c>
      <c r="N38" s="7">
        <v>6</v>
      </c>
      <c r="O38" s="7">
        <v>14</v>
      </c>
      <c r="P38" s="7">
        <v>8</v>
      </c>
      <c r="Q38" s="7">
        <v>1</v>
      </c>
      <c r="R38" s="7">
        <v>4</v>
      </c>
      <c r="S38" s="7">
        <v>24</v>
      </c>
    </row>
    <row r="39" spans="2:19" x14ac:dyDescent="0.25">
      <c r="B39" t="s">
        <v>37</v>
      </c>
      <c r="C39" s="7">
        <v>0</v>
      </c>
      <c r="D39" s="7">
        <v>0</v>
      </c>
      <c r="E39" s="7">
        <v>9</v>
      </c>
      <c r="F39" s="7">
        <v>1.3</v>
      </c>
      <c r="G39" s="7">
        <v>7.7</v>
      </c>
      <c r="H39" s="7">
        <f t="shared" si="0"/>
        <v>1</v>
      </c>
      <c r="I39" s="7">
        <f t="shared" si="1"/>
        <v>0</v>
      </c>
      <c r="J39" s="7">
        <v>19</v>
      </c>
      <c r="K39" s="7">
        <v>0</v>
      </c>
      <c r="L39" s="7">
        <v>1</v>
      </c>
      <c r="M39" s="7">
        <v>0</v>
      </c>
      <c r="N39" s="7">
        <v>5</v>
      </c>
      <c r="O39" s="7">
        <v>13</v>
      </c>
      <c r="P39" s="7">
        <v>1</v>
      </c>
      <c r="Q39" s="7">
        <v>6</v>
      </c>
      <c r="R39" s="7">
        <v>5</v>
      </c>
      <c r="S39" s="7">
        <v>8</v>
      </c>
    </row>
    <row r="40" spans="2:19" x14ac:dyDescent="0.25">
      <c r="B40" t="s">
        <v>38</v>
      </c>
      <c r="C40" s="7">
        <v>0</v>
      </c>
      <c r="D40" s="7">
        <v>0</v>
      </c>
      <c r="E40" s="7">
        <v>4.2</v>
      </c>
      <c r="F40" s="7">
        <v>1.4</v>
      </c>
      <c r="G40" s="7">
        <v>2.7</v>
      </c>
      <c r="H40" s="7">
        <f t="shared" si="0"/>
        <v>1</v>
      </c>
      <c r="I40" s="7">
        <f t="shared" si="1"/>
        <v>0</v>
      </c>
      <c r="J40" s="7">
        <v>10</v>
      </c>
      <c r="K40" s="7">
        <v>0</v>
      </c>
      <c r="L40" s="7">
        <v>0</v>
      </c>
      <c r="M40" s="7">
        <v>0</v>
      </c>
      <c r="N40" s="7">
        <v>0</v>
      </c>
      <c r="O40" s="7">
        <v>10</v>
      </c>
      <c r="P40" s="7">
        <v>0</v>
      </c>
      <c r="Q40" s="7">
        <v>0</v>
      </c>
      <c r="R40" s="7">
        <v>0</v>
      </c>
      <c r="S40" s="7">
        <v>0</v>
      </c>
    </row>
    <row r="41" spans="2:19" x14ac:dyDescent="0.25">
      <c r="B41" t="s">
        <v>39</v>
      </c>
      <c r="C41" s="7">
        <v>0</v>
      </c>
      <c r="D41" s="7">
        <v>0</v>
      </c>
      <c r="E41" s="7">
        <v>23</v>
      </c>
      <c r="F41" s="7">
        <v>2.5</v>
      </c>
      <c r="G41" s="7">
        <v>20.5</v>
      </c>
      <c r="H41" s="7">
        <f t="shared" si="0"/>
        <v>1</v>
      </c>
      <c r="I41" s="7">
        <f t="shared" si="1"/>
        <v>0</v>
      </c>
      <c r="J41" s="7">
        <v>26</v>
      </c>
      <c r="K41" s="7">
        <v>1</v>
      </c>
      <c r="L41" s="7">
        <v>0</v>
      </c>
      <c r="M41" s="7">
        <v>1</v>
      </c>
      <c r="N41" s="7">
        <v>1</v>
      </c>
      <c r="O41" s="7">
        <v>23</v>
      </c>
      <c r="P41" s="7">
        <v>11</v>
      </c>
      <c r="Q41" s="7">
        <v>4</v>
      </c>
      <c r="R41" s="7">
        <v>10</v>
      </c>
      <c r="S41" s="7">
        <v>12</v>
      </c>
    </row>
    <row r="42" spans="2:19" x14ac:dyDescent="0.25">
      <c r="B42" t="s">
        <v>40</v>
      </c>
      <c r="C42" s="7">
        <v>0</v>
      </c>
      <c r="D42" s="7">
        <v>0</v>
      </c>
      <c r="E42" s="7">
        <v>13.1</v>
      </c>
      <c r="F42" s="7">
        <v>7.1</v>
      </c>
      <c r="G42" s="7">
        <v>6</v>
      </c>
      <c r="H42" s="7">
        <f t="shared" si="0"/>
        <v>1</v>
      </c>
      <c r="I42" s="7">
        <f t="shared" si="1"/>
        <v>0</v>
      </c>
      <c r="J42" s="7">
        <v>14</v>
      </c>
      <c r="K42" s="7">
        <v>0</v>
      </c>
      <c r="L42" s="7">
        <v>0</v>
      </c>
      <c r="M42" s="7">
        <v>0</v>
      </c>
      <c r="N42" s="7">
        <v>1</v>
      </c>
      <c r="O42" s="7">
        <v>13</v>
      </c>
      <c r="P42" s="7">
        <v>2</v>
      </c>
      <c r="Q42" s="7">
        <v>1</v>
      </c>
      <c r="R42" s="7">
        <v>1</v>
      </c>
      <c r="S42" s="7">
        <v>5</v>
      </c>
    </row>
    <row r="43" spans="2:19" x14ac:dyDescent="0.25">
      <c r="B43" t="s">
        <v>41</v>
      </c>
      <c r="C43" s="7">
        <v>0</v>
      </c>
      <c r="D43" s="7">
        <v>0</v>
      </c>
      <c r="E43" s="7">
        <v>3.4</v>
      </c>
      <c r="F43" s="7">
        <v>1.7</v>
      </c>
      <c r="G43" s="7">
        <v>1.7</v>
      </c>
      <c r="H43" s="7">
        <f t="shared" si="0"/>
        <v>1</v>
      </c>
      <c r="I43" s="7">
        <f t="shared" si="1"/>
        <v>0</v>
      </c>
      <c r="J43" s="7">
        <v>10</v>
      </c>
      <c r="K43" s="7">
        <v>0</v>
      </c>
      <c r="L43" s="7">
        <v>0</v>
      </c>
      <c r="M43" s="7">
        <v>0</v>
      </c>
      <c r="N43" s="7">
        <v>0</v>
      </c>
      <c r="O43" s="7">
        <v>10</v>
      </c>
      <c r="P43" s="7">
        <v>0</v>
      </c>
      <c r="Q43" s="7">
        <v>0</v>
      </c>
      <c r="R43" s="7">
        <v>0</v>
      </c>
      <c r="S43" s="7">
        <v>0</v>
      </c>
    </row>
    <row r="44" spans="2:19" x14ac:dyDescent="0.25">
      <c r="B44" t="s">
        <v>42</v>
      </c>
      <c r="C44" s="7">
        <v>0</v>
      </c>
      <c r="D44" s="7">
        <v>0</v>
      </c>
      <c r="E44" s="7">
        <v>3.7</v>
      </c>
      <c r="F44" s="7">
        <v>1.3</v>
      </c>
      <c r="G44" s="7">
        <v>2.4</v>
      </c>
      <c r="H44" s="7">
        <f t="shared" si="0"/>
        <v>1</v>
      </c>
      <c r="I44" s="7">
        <f t="shared" si="1"/>
        <v>0</v>
      </c>
      <c r="J44" s="7">
        <v>14</v>
      </c>
      <c r="K44" s="7">
        <v>0</v>
      </c>
      <c r="L44" s="7">
        <v>0</v>
      </c>
      <c r="M44" s="7">
        <v>0</v>
      </c>
      <c r="N44" s="7">
        <v>0</v>
      </c>
      <c r="O44" s="7">
        <v>14</v>
      </c>
      <c r="P44" s="7">
        <v>0</v>
      </c>
      <c r="Q44" s="7">
        <v>0</v>
      </c>
      <c r="R44" s="7">
        <v>0</v>
      </c>
      <c r="S44" s="7">
        <v>0</v>
      </c>
    </row>
    <row r="45" spans="2:19" x14ac:dyDescent="0.25">
      <c r="B45" t="s">
        <v>43</v>
      </c>
      <c r="C45" s="7">
        <v>0</v>
      </c>
      <c r="D45" s="7">
        <v>0</v>
      </c>
      <c r="E45" s="7">
        <v>3.7</v>
      </c>
      <c r="F45" s="7">
        <v>1.7</v>
      </c>
      <c r="G45" s="7">
        <v>2</v>
      </c>
      <c r="H45" s="7">
        <f t="shared" si="0"/>
        <v>1</v>
      </c>
      <c r="I45" s="7">
        <f t="shared" si="1"/>
        <v>0</v>
      </c>
      <c r="J45" s="7">
        <v>12</v>
      </c>
      <c r="K45" s="7">
        <v>0</v>
      </c>
      <c r="L45" s="7">
        <v>0</v>
      </c>
      <c r="M45" s="7">
        <v>0</v>
      </c>
      <c r="N45" s="7">
        <v>0</v>
      </c>
      <c r="O45" s="7">
        <v>12</v>
      </c>
      <c r="P45" s="7">
        <v>0</v>
      </c>
      <c r="Q45" s="7">
        <v>0</v>
      </c>
      <c r="R45" s="7">
        <v>0</v>
      </c>
      <c r="S45" s="7">
        <v>0</v>
      </c>
    </row>
    <row r="46" spans="2:19" x14ac:dyDescent="0.25">
      <c r="B46" t="s">
        <v>44</v>
      </c>
      <c r="C46" s="7">
        <v>0</v>
      </c>
      <c r="D46" s="7">
        <v>0</v>
      </c>
      <c r="E46" s="7">
        <v>4.4000000000000004</v>
      </c>
      <c r="F46" s="7">
        <v>2</v>
      </c>
      <c r="G46" s="7">
        <v>2.4</v>
      </c>
      <c r="H46" s="7">
        <f t="shared" si="0"/>
        <v>1</v>
      </c>
      <c r="I46" s="7">
        <f t="shared" si="1"/>
        <v>0</v>
      </c>
      <c r="J46" s="7">
        <v>15</v>
      </c>
      <c r="K46" s="7">
        <v>0</v>
      </c>
      <c r="L46" s="7">
        <v>0</v>
      </c>
      <c r="M46" s="7">
        <v>0</v>
      </c>
      <c r="N46" s="7">
        <v>0</v>
      </c>
      <c r="O46" s="7">
        <v>15</v>
      </c>
      <c r="P46" s="7">
        <v>0</v>
      </c>
      <c r="Q46" s="7">
        <v>0</v>
      </c>
      <c r="R46" s="7">
        <v>0</v>
      </c>
      <c r="S46" s="7">
        <v>0</v>
      </c>
    </row>
    <row r="47" spans="2:19" x14ac:dyDescent="0.25">
      <c r="B47" t="s">
        <v>45</v>
      </c>
      <c r="C47" s="7">
        <v>0</v>
      </c>
      <c r="D47" s="7">
        <v>0</v>
      </c>
      <c r="E47" s="7">
        <v>6.5</v>
      </c>
      <c r="F47" s="7">
        <v>2.9</v>
      </c>
      <c r="G47" s="7">
        <v>3.6</v>
      </c>
      <c r="H47" s="7">
        <f t="shared" si="0"/>
        <v>1</v>
      </c>
      <c r="I47" s="7">
        <f t="shared" si="1"/>
        <v>0</v>
      </c>
      <c r="J47" s="7">
        <v>20</v>
      </c>
      <c r="K47" s="7">
        <v>0</v>
      </c>
      <c r="L47" s="7">
        <v>0</v>
      </c>
      <c r="M47" s="7">
        <v>0</v>
      </c>
      <c r="N47" s="7">
        <v>0</v>
      </c>
      <c r="O47" s="7">
        <v>20</v>
      </c>
      <c r="P47" s="7">
        <v>0</v>
      </c>
      <c r="Q47" s="7">
        <v>0</v>
      </c>
      <c r="R47" s="7">
        <v>0</v>
      </c>
      <c r="S47" s="7">
        <v>0</v>
      </c>
    </row>
    <row r="48" spans="2:19" x14ac:dyDescent="0.25">
      <c r="B48" t="s">
        <v>9</v>
      </c>
      <c r="C48" s="7">
        <v>743.32</v>
      </c>
      <c r="D48" s="7">
        <v>743.32</v>
      </c>
      <c r="E48" s="7">
        <v>3332.5</v>
      </c>
      <c r="F48" s="7">
        <v>3222.1</v>
      </c>
      <c r="G48" s="7">
        <v>110.3</v>
      </c>
      <c r="H48" s="7">
        <f t="shared" si="0"/>
        <v>1</v>
      </c>
      <c r="I48" s="7">
        <f t="shared" si="1"/>
        <v>0</v>
      </c>
      <c r="J48" s="7">
        <v>18</v>
      </c>
      <c r="K48" s="7">
        <v>1</v>
      </c>
      <c r="L48" s="7">
        <v>1</v>
      </c>
      <c r="M48" s="7">
        <v>0</v>
      </c>
      <c r="N48" s="7">
        <v>10</v>
      </c>
      <c r="O48" s="7">
        <v>6</v>
      </c>
      <c r="P48" s="7">
        <v>42</v>
      </c>
      <c r="Q48" s="7">
        <v>27</v>
      </c>
      <c r="R48" s="7">
        <v>31</v>
      </c>
      <c r="S48" s="7">
        <v>54</v>
      </c>
    </row>
    <row r="49" spans="2:19" x14ac:dyDescent="0.25">
      <c r="B49" t="s">
        <v>46</v>
      </c>
      <c r="C49" s="7">
        <v>1310.5999999999999</v>
      </c>
      <c r="D49" s="7">
        <v>1310.5999999999999</v>
      </c>
      <c r="E49" s="7">
        <v>11387.3</v>
      </c>
      <c r="F49" s="7">
        <v>11354.5</v>
      </c>
      <c r="G49" s="7">
        <v>32.799999999999997</v>
      </c>
      <c r="H49" s="7">
        <f>IF(C49=D49,1,0)</f>
        <v>1</v>
      </c>
      <c r="I49" s="7">
        <f>IF(D49&lt;&gt;0,(C49-D49)/C49,IF(C49=0,0,1))</f>
        <v>0</v>
      </c>
      <c r="J49" s="7">
        <v>2</v>
      </c>
      <c r="K49" s="7">
        <v>0</v>
      </c>
      <c r="L49" s="7">
        <v>0</v>
      </c>
      <c r="M49" s="7">
        <v>0</v>
      </c>
      <c r="N49" s="7">
        <v>0</v>
      </c>
      <c r="O49" s="7">
        <v>2</v>
      </c>
      <c r="P49" s="7">
        <v>4</v>
      </c>
      <c r="Q49" s="7">
        <v>4</v>
      </c>
      <c r="R49" s="7">
        <v>6</v>
      </c>
      <c r="S49" s="7">
        <v>7</v>
      </c>
    </row>
    <row r="50" spans="2:19" x14ac:dyDescent="0.25">
      <c r="B50" t="s">
        <v>47</v>
      </c>
      <c r="C50" s="7">
        <v>428.04</v>
      </c>
      <c r="D50" s="7">
        <v>428.04</v>
      </c>
      <c r="E50" s="7">
        <v>1250.7</v>
      </c>
      <c r="F50" s="7">
        <v>931.5</v>
      </c>
      <c r="G50" s="7">
        <v>319.2</v>
      </c>
      <c r="H50" s="7">
        <f t="shared" si="0"/>
        <v>1</v>
      </c>
      <c r="I50" s="7">
        <f t="shared" si="1"/>
        <v>0</v>
      </c>
      <c r="J50" s="7">
        <v>54</v>
      </c>
      <c r="K50" s="7">
        <v>1</v>
      </c>
      <c r="L50" s="7">
        <v>0</v>
      </c>
      <c r="M50" s="7">
        <v>3</v>
      </c>
      <c r="N50" s="7">
        <v>40</v>
      </c>
      <c r="O50" s="7">
        <v>10</v>
      </c>
      <c r="P50" s="7">
        <v>71</v>
      </c>
      <c r="Q50" s="7">
        <v>75</v>
      </c>
      <c r="R50" s="7">
        <v>84</v>
      </c>
      <c r="S50" s="7">
        <v>138</v>
      </c>
    </row>
    <row r="51" spans="2:19" x14ac:dyDescent="0.25">
      <c r="B51" t="s">
        <v>48</v>
      </c>
      <c r="C51" s="7">
        <v>760.4</v>
      </c>
      <c r="D51" s="7">
        <v>516.04</v>
      </c>
      <c r="E51" s="7">
        <v>14400.1</v>
      </c>
      <c r="F51" s="7">
        <v>13721</v>
      </c>
      <c r="G51" s="7">
        <v>679</v>
      </c>
      <c r="H51" s="7">
        <f>IF(C51=D51,1,0)</f>
        <v>0</v>
      </c>
      <c r="I51" s="7">
        <f>IF(D51&lt;&gt;0,(C51-D51)/C51,IF(C51=0,0,1))</f>
        <v>0.32135718043135197</v>
      </c>
      <c r="J51" s="7">
        <v>62</v>
      </c>
      <c r="K51" s="7">
        <v>0</v>
      </c>
      <c r="L51" s="7">
        <v>0</v>
      </c>
      <c r="M51" s="7">
        <v>1</v>
      </c>
      <c r="N51" s="7">
        <v>46</v>
      </c>
      <c r="O51" s="7">
        <v>15</v>
      </c>
      <c r="P51" s="7">
        <v>181</v>
      </c>
      <c r="Q51" s="7">
        <v>73</v>
      </c>
      <c r="R51" s="7">
        <v>137</v>
      </c>
      <c r="S51" s="7">
        <v>178</v>
      </c>
    </row>
    <row r="52" spans="2:19" x14ac:dyDescent="0.25">
      <c r="B52" t="s">
        <v>49</v>
      </c>
      <c r="C52" s="7">
        <v>452.04</v>
      </c>
      <c r="D52" s="7">
        <v>0</v>
      </c>
      <c r="E52" s="7">
        <v>14400</v>
      </c>
      <c r="F52" s="7">
        <v>13951.9</v>
      </c>
      <c r="G52" s="7">
        <v>448.2</v>
      </c>
      <c r="H52" s="7">
        <f>IF(C52=D52,1,0)</f>
        <v>0</v>
      </c>
      <c r="I52" s="7">
        <f>IF(D52&lt;&gt;0,(C52-D52)/C52,IF(C52=0,0,1))</f>
        <v>1</v>
      </c>
      <c r="J52" s="7">
        <v>58</v>
      </c>
      <c r="K52" s="7">
        <v>0</v>
      </c>
      <c r="L52" s="7">
        <v>0</v>
      </c>
      <c r="M52" s="7">
        <v>2</v>
      </c>
      <c r="N52" s="7">
        <v>44</v>
      </c>
      <c r="O52" s="7">
        <v>12</v>
      </c>
      <c r="P52" s="7">
        <v>94</v>
      </c>
      <c r="Q52" s="7">
        <v>71</v>
      </c>
      <c r="R52" s="7">
        <v>81</v>
      </c>
      <c r="S52" s="7">
        <v>132</v>
      </c>
    </row>
    <row r="53" spans="2:19" x14ac:dyDescent="0.25">
      <c r="B53" t="s">
        <v>50</v>
      </c>
      <c r="C53" s="7">
        <v>0</v>
      </c>
      <c r="D53" s="7">
        <v>0</v>
      </c>
      <c r="E53" s="7">
        <v>134.6</v>
      </c>
      <c r="F53" s="7">
        <v>108.8</v>
      </c>
      <c r="G53" s="7">
        <v>25.9</v>
      </c>
      <c r="H53" s="7">
        <f t="shared" si="0"/>
        <v>1</v>
      </c>
      <c r="I53" s="7">
        <f t="shared" si="1"/>
        <v>0</v>
      </c>
      <c r="J53" s="7">
        <v>25</v>
      </c>
      <c r="K53" s="7">
        <v>0</v>
      </c>
      <c r="L53" s="7">
        <v>0</v>
      </c>
      <c r="M53" s="7">
        <v>0</v>
      </c>
      <c r="N53" s="7">
        <v>1</v>
      </c>
      <c r="O53" s="7">
        <v>24</v>
      </c>
      <c r="P53" s="7">
        <v>2</v>
      </c>
      <c r="Q53" s="7">
        <v>2</v>
      </c>
      <c r="R53" s="7">
        <v>1</v>
      </c>
      <c r="S53" s="7">
        <v>12</v>
      </c>
    </row>
    <row r="54" spans="2:19" x14ac:dyDescent="0.25">
      <c r="B54" t="s">
        <v>51</v>
      </c>
      <c r="C54" s="7">
        <v>118.6</v>
      </c>
      <c r="D54" s="7">
        <v>65.459999999999994</v>
      </c>
      <c r="E54" s="7">
        <v>14400.1</v>
      </c>
      <c r="F54" s="7">
        <v>14108.4</v>
      </c>
      <c r="G54" s="7">
        <v>291.7</v>
      </c>
      <c r="H54" s="7">
        <f>IF(C54=D54,1,0)</f>
        <v>0</v>
      </c>
      <c r="I54" s="7">
        <f>IF(D54&lt;&gt;0,(C54-D54)/C54,IF(C54=0,0,1))</f>
        <v>0.44806070826306915</v>
      </c>
      <c r="J54" s="7">
        <v>148</v>
      </c>
      <c r="K54" s="7">
        <v>8</v>
      </c>
      <c r="L54" s="7">
        <v>12</v>
      </c>
      <c r="M54" s="7">
        <v>13</v>
      </c>
      <c r="N54" s="7">
        <v>88</v>
      </c>
      <c r="O54" s="7">
        <v>27</v>
      </c>
      <c r="P54" s="7">
        <v>89</v>
      </c>
      <c r="Q54" s="7">
        <v>118</v>
      </c>
      <c r="R54" s="7">
        <v>136</v>
      </c>
      <c r="S54" s="7">
        <v>181</v>
      </c>
    </row>
    <row r="55" spans="2:19" x14ac:dyDescent="0.25">
      <c r="B55" t="s">
        <v>52</v>
      </c>
      <c r="C55" s="7">
        <v>6.8</v>
      </c>
      <c r="D55" s="7">
        <v>0</v>
      </c>
      <c r="E55" s="7">
        <v>14400</v>
      </c>
      <c r="F55" s="7">
        <v>14355.1</v>
      </c>
      <c r="G55" s="7">
        <v>45</v>
      </c>
      <c r="H55" s="7">
        <f>IF(C55=D55,1,0)</f>
        <v>0</v>
      </c>
      <c r="I55" s="7">
        <f>IF(D55&lt;&gt;0,(C55-D55)/C55,IF(C55=0,0,1))</f>
        <v>1</v>
      </c>
      <c r="J55" s="7">
        <v>65</v>
      </c>
      <c r="K55" s="7">
        <v>4</v>
      </c>
      <c r="L55" s="7">
        <v>2</v>
      </c>
      <c r="M55" s="7">
        <v>2</v>
      </c>
      <c r="N55" s="7">
        <v>30</v>
      </c>
      <c r="O55" s="7">
        <v>27</v>
      </c>
      <c r="P55" s="7">
        <v>10</v>
      </c>
      <c r="Q55" s="7">
        <v>10</v>
      </c>
      <c r="R55" s="7">
        <v>11</v>
      </c>
      <c r="S55" s="7">
        <v>64</v>
      </c>
    </row>
    <row r="56" spans="2:19" x14ac:dyDescent="0.25">
      <c r="B56" t="s">
        <v>53</v>
      </c>
      <c r="C56" s="7">
        <v>0</v>
      </c>
      <c r="D56" s="7">
        <v>0</v>
      </c>
      <c r="E56" s="7">
        <v>53.9</v>
      </c>
      <c r="F56" s="7">
        <v>39.6</v>
      </c>
      <c r="G56" s="7">
        <v>14.2</v>
      </c>
      <c r="H56" s="7">
        <f t="shared" si="0"/>
        <v>1</v>
      </c>
      <c r="I56" s="7">
        <f t="shared" si="1"/>
        <v>0</v>
      </c>
      <c r="J56" s="7">
        <v>29</v>
      </c>
      <c r="K56" s="7">
        <v>0</v>
      </c>
      <c r="L56" s="7">
        <v>0</v>
      </c>
      <c r="M56" s="7">
        <v>1</v>
      </c>
      <c r="N56" s="7">
        <v>11</v>
      </c>
      <c r="O56" s="7">
        <v>17</v>
      </c>
      <c r="P56" s="7">
        <v>0</v>
      </c>
      <c r="Q56" s="7">
        <v>0</v>
      </c>
      <c r="R56" s="7">
        <v>1</v>
      </c>
      <c r="S56" s="7">
        <v>18</v>
      </c>
    </row>
    <row r="57" spans="2:19" x14ac:dyDescent="0.25">
      <c r="B57" t="s">
        <v>54</v>
      </c>
      <c r="C57" s="7">
        <v>186.8</v>
      </c>
      <c r="D57" s="7">
        <v>186.8</v>
      </c>
      <c r="E57" s="7">
        <v>2398.1999999999998</v>
      </c>
      <c r="F57" s="7">
        <v>2357</v>
      </c>
      <c r="G57" s="7">
        <v>41.2</v>
      </c>
      <c r="H57" s="7">
        <f>IF(C57=D57,1,0)</f>
        <v>1</v>
      </c>
      <c r="I57" s="7">
        <f>IF(D57&lt;&gt;0,(C57-D57)/C57,IF(C57=0,0,1))</f>
        <v>0</v>
      </c>
      <c r="J57" s="7">
        <v>38</v>
      </c>
      <c r="K57" s="7">
        <v>0</v>
      </c>
      <c r="L57" s="7">
        <v>1</v>
      </c>
      <c r="M57" s="7">
        <v>2</v>
      </c>
      <c r="N57" s="7">
        <v>15</v>
      </c>
      <c r="O57" s="7">
        <v>20</v>
      </c>
      <c r="P57" s="7">
        <v>16</v>
      </c>
      <c r="Q57" s="7">
        <v>9</v>
      </c>
      <c r="R57" s="7">
        <v>18</v>
      </c>
      <c r="S57" s="7">
        <v>39</v>
      </c>
    </row>
    <row r="58" spans="2:19" x14ac:dyDescent="0.25">
      <c r="B58" t="s">
        <v>55</v>
      </c>
      <c r="C58" s="7">
        <v>118.4</v>
      </c>
      <c r="D58" s="7">
        <v>118.4</v>
      </c>
      <c r="E58" s="7">
        <v>722.3</v>
      </c>
      <c r="F58" s="7">
        <v>718</v>
      </c>
      <c r="G58" s="7">
        <v>4.3</v>
      </c>
      <c r="H58" s="7">
        <f t="shared" si="0"/>
        <v>1</v>
      </c>
      <c r="I58" s="7">
        <f t="shared" si="1"/>
        <v>0</v>
      </c>
      <c r="J58" s="7">
        <v>17</v>
      </c>
      <c r="K58" s="7">
        <v>0</v>
      </c>
      <c r="L58" s="7">
        <v>0</v>
      </c>
      <c r="M58" s="7">
        <v>0</v>
      </c>
      <c r="N58" s="7">
        <v>0</v>
      </c>
      <c r="O58" s="7">
        <v>17</v>
      </c>
      <c r="P58" s="7">
        <v>0</v>
      </c>
      <c r="Q58" s="7">
        <v>0</v>
      </c>
      <c r="R58" s="7">
        <v>0</v>
      </c>
      <c r="S58" s="7">
        <v>0</v>
      </c>
    </row>
    <row r="59" spans="2:19" x14ac:dyDescent="0.25">
      <c r="B59" t="s">
        <v>56</v>
      </c>
      <c r="C59" s="7">
        <v>29.8</v>
      </c>
      <c r="D59" s="7">
        <v>29.8</v>
      </c>
      <c r="E59" s="7">
        <v>2982.5</v>
      </c>
      <c r="F59" s="7">
        <v>2976.1</v>
      </c>
      <c r="G59" s="7">
        <v>6.5</v>
      </c>
      <c r="H59" s="7">
        <f>IF(C59=D59,1,0)</f>
        <v>1</v>
      </c>
      <c r="I59" s="7">
        <f>IF(D59&lt;&gt;0,(C59-D59)/C59,IF(C59=0,0,1))</f>
        <v>0</v>
      </c>
      <c r="J59" s="7">
        <v>31</v>
      </c>
      <c r="K59" s="7">
        <v>0</v>
      </c>
      <c r="L59" s="7">
        <v>0</v>
      </c>
      <c r="M59" s="7">
        <v>0</v>
      </c>
      <c r="N59" s="7">
        <v>0</v>
      </c>
      <c r="O59" s="7">
        <v>31</v>
      </c>
      <c r="P59" s="7">
        <v>0</v>
      </c>
      <c r="Q59" s="7">
        <v>0</v>
      </c>
      <c r="R59" s="7">
        <v>0</v>
      </c>
      <c r="S59" s="7">
        <v>0</v>
      </c>
    </row>
    <row r="60" spans="2:19" x14ac:dyDescent="0.25">
      <c r="B60" t="s">
        <v>57</v>
      </c>
      <c r="C60" s="7">
        <v>0</v>
      </c>
      <c r="D60" s="7">
        <v>0</v>
      </c>
      <c r="E60" s="7">
        <v>20.5</v>
      </c>
      <c r="F60" s="7">
        <v>15.2</v>
      </c>
      <c r="G60" s="7">
        <v>5.2</v>
      </c>
      <c r="H60" s="7">
        <f t="shared" si="0"/>
        <v>1</v>
      </c>
      <c r="I60" s="7">
        <f t="shared" si="1"/>
        <v>0</v>
      </c>
      <c r="J60" s="7">
        <v>24</v>
      </c>
      <c r="K60" s="7">
        <v>0</v>
      </c>
      <c r="L60" s="7">
        <v>0</v>
      </c>
      <c r="M60" s="7">
        <v>0</v>
      </c>
      <c r="N60" s="7">
        <v>0</v>
      </c>
      <c r="O60" s="7">
        <v>24</v>
      </c>
      <c r="P60" s="7">
        <v>0</v>
      </c>
      <c r="Q60" s="7">
        <v>0</v>
      </c>
      <c r="R60" s="7">
        <v>0</v>
      </c>
      <c r="S60" s="7">
        <v>0</v>
      </c>
    </row>
    <row r="61" spans="2:19" x14ac:dyDescent="0.25">
      <c r="B61" t="s">
        <v>58</v>
      </c>
      <c r="C61" s="7">
        <v>0</v>
      </c>
      <c r="D61" s="7">
        <v>0</v>
      </c>
      <c r="E61" s="7">
        <v>19.600000000000001</v>
      </c>
      <c r="F61" s="7">
        <v>15.7</v>
      </c>
      <c r="G61" s="7">
        <v>3.9</v>
      </c>
      <c r="H61" s="7">
        <f t="shared" si="0"/>
        <v>1</v>
      </c>
      <c r="I61" s="7">
        <f t="shared" si="1"/>
        <v>0</v>
      </c>
      <c r="J61" s="7">
        <v>19</v>
      </c>
      <c r="K61" s="7">
        <v>0</v>
      </c>
      <c r="L61" s="7">
        <v>0</v>
      </c>
      <c r="M61" s="7">
        <v>0</v>
      </c>
      <c r="N61" s="7">
        <v>0</v>
      </c>
      <c r="O61" s="7">
        <v>19</v>
      </c>
      <c r="P61" s="7">
        <v>0</v>
      </c>
      <c r="Q61" s="7">
        <v>0</v>
      </c>
      <c r="R61" s="7">
        <v>0</v>
      </c>
      <c r="S61" s="7">
        <v>0</v>
      </c>
    </row>
    <row r="62" spans="2:19" x14ac:dyDescent="0.25">
      <c r="B62" t="s">
        <v>59</v>
      </c>
      <c r="C62" s="7">
        <v>0</v>
      </c>
      <c r="D62" s="7">
        <v>0</v>
      </c>
      <c r="E62" s="7">
        <v>277.89999999999998</v>
      </c>
      <c r="F62" s="7">
        <v>274</v>
      </c>
      <c r="G62" s="7">
        <v>3.8</v>
      </c>
      <c r="H62" s="7">
        <f t="shared" si="0"/>
        <v>1</v>
      </c>
      <c r="I62" s="7">
        <f t="shared" si="1"/>
        <v>0</v>
      </c>
      <c r="J62" s="7">
        <v>21</v>
      </c>
      <c r="K62" s="7">
        <v>0</v>
      </c>
      <c r="L62" s="7">
        <v>0</v>
      </c>
      <c r="M62" s="7">
        <v>0</v>
      </c>
      <c r="N62" s="7">
        <v>0</v>
      </c>
      <c r="O62" s="7">
        <v>21</v>
      </c>
      <c r="P62" s="7">
        <v>0</v>
      </c>
      <c r="Q62" s="7">
        <v>0</v>
      </c>
      <c r="R62" s="7">
        <v>0</v>
      </c>
      <c r="S62" s="7">
        <v>0</v>
      </c>
    </row>
    <row r="63" spans="2:19" x14ac:dyDescent="0.25">
      <c r="B63" t="s">
        <v>60</v>
      </c>
      <c r="C63" s="7">
        <v>131.6</v>
      </c>
      <c r="D63" s="7">
        <v>131.6</v>
      </c>
      <c r="E63" s="7">
        <v>13.7</v>
      </c>
      <c r="F63" s="7">
        <v>1.5</v>
      </c>
      <c r="G63" s="7">
        <v>12.2</v>
      </c>
      <c r="H63" s="7">
        <f t="shared" si="0"/>
        <v>1</v>
      </c>
      <c r="I63" s="7">
        <f t="shared" si="1"/>
        <v>0</v>
      </c>
      <c r="J63" s="7">
        <v>14</v>
      </c>
      <c r="K63" s="7">
        <v>0</v>
      </c>
      <c r="L63" s="7">
        <v>0</v>
      </c>
      <c r="M63" s="7">
        <v>2</v>
      </c>
      <c r="N63" s="7">
        <v>2</v>
      </c>
      <c r="O63" s="7">
        <v>10</v>
      </c>
      <c r="P63" s="7">
        <v>0</v>
      </c>
      <c r="Q63" s="7">
        <v>0</v>
      </c>
      <c r="R63" s="7">
        <v>8</v>
      </c>
      <c r="S63" s="7">
        <v>4</v>
      </c>
    </row>
    <row r="64" spans="2:19" x14ac:dyDescent="0.25">
      <c r="B64" t="s">
        <v>61</v>
      </c>
      <c r="C64" s="7">
        <v>0</v>
      </c>
      <c r="D64" s="7">
        <v>0</v>
      </c>
      <c r="E64" s="7">
        <v>16.600000000000001</v>
      </c>
      <c r="F64" s="7">
        <v>2.2000000000000002</v>
      </c>
      <c r="G64" s="7">
        <v>14.4</v>
      </c>
      <c r="H64" s="7">
        <f t="shared" si="0"/>
        <v>1</v>
      </c>
      <c r="I64" s="7">
        <f t="shared" si="1"/>
        <v>0</v>
      </c>
      <c r="J64" s="7">
        <v>23</v>
      </c>
      <c r="K64" s="7">
        <v>0</v>
      </c>
      <c r="L64" s="7">
        <v>0</v>
      </c>
      <c r="M64" s="7">
        <v>0</v>
      </c>
      <c r="N64" s="7">
        <v>1</v>
      </c>
      <c r="O64" s="7">
        <v>22</v>
      </c>
      <c r="P64" s="7">
        <v>0</v>
      </c>
      <c r="Q64" s="7">
        <v>0</v>
      </c>
      <c r="R64" s="7">
        <v>0</v>
      </c>
      <c r="S64" s="7">
        <v>5</v>
      </c>
    </row>
    <row r="65" spans="2:19" x14ac:dyDescent="0.25">
      <c r="B65" t="s">
        <v>62</v>
      </c>
      <c r="C65" s="7">
        <v>27.8</v>
      </c>
      <c r="D65" s="7">
        <v>27.8</v>
      </c>
      <c r="E65" s="7">
        <v>14.1</v>
      </c>
      <c r="F65" s="7">
        <v>3.3</v>
      </c>
      <c r="G65" s="7">
        <v>10.8</v>
      </c>
      <c r="H65" s="7">
        <f t="shared" si="0"/>
        <v>1</v>
      </c>
      <c r="I65" s="7">
        <f t="shared" si="1"/>
        <v>0</v>
      </c>
      <c r="J65" s="7">
        <v>12</v>
      </c>
      <c r="K65" s="7">
        <v>0</v>
      </c>
      <c r="L65" s="7">
        <v>0</v>
      </c>
      <c r="M65" s="7">
        <v>0</v>
      </c>
      <c r="N65" s="7">
        <v>1</v>
      </c>
      <c r="O65" s="7">
        <v>11</v>
      </c>
      <c r="P65" s="7">
        <v>1</v>
      </c>
      <c r="Q65" s="7">
        <v>0</v>
      </c>
      <c r="R65" s="7">
        <v>0</v>
      </c>
      <c r="S65" s="7">
        <v>4</v>
      </c>
    </row>
    <row r="66" spans="2:19" x14ac:dyDescent="0.25">
      <c r="B66" t="s">
        <v>63</v>
      </c>
      <c r="C66" s="7">
        <v>65.7</v>
      </c>
      <c r="D66" s="7">
        <v>65.7</v>
      </c>
      <c r="E66" s="7">
        <v>10.199999999999999</v>
      </c>
      <c r="F66" s="7">
        <v>1.7</v>
      </c>
      <c r="G66" s="7">
        <v>8.5</v>
      </c>
      <c r="H66" s="7">
        <f t="shared" si="0"/>
        <v>1</v>
      </c>
      <c r="I66" s="7">
        <f t="shared" si="1"/>
        <v>0</v>
      </c>
      <c r="J66" s="7">
        <v>15</v>
      </c>
      <c r="K66" s="7">
        <v>0</v>
      </c>
      <c r="L66" s="7">
        <v>0</v>
      </c>
      <c r="M66" s="7">
        <v>0</v>
      </c>
      <c r="N66" s="7">
        <v>3</v>
      </c>
      <c r="O66" s="7">
        <v>12</v>
      </c>
      <c r="P66" s="7">
        <v>8</v>
      </c>
      <c r="Q66" s="7">
        <v>0</v>
      </c>
      <c r="R66" s="7">
        <v>0</v>
      </c>
      <c r="S66" s="7">
        <v>6</v>
      </c>
    </row>
    <row r="67" spans="2:19" x14ac:dyDescent="0.25">
      <c r="B67" t="s">
        <v>64</v>
      </c>
      <c r="C67" s="7">
        <v>225</v>
      </c>
      <c r="D67" s="7">
        <v>225</v>
      </c>
      <c r="E67" s="7">
        <v>19.100000000000001</v>
      </c>
      <c r="F67" s="7">
        <v>4.0999999999999996</v>
      </c>
      <c r="G67" s="7">
        <v>15</v>
      </c>
      <c r="H67" s="7">
        <f t="shared" si="0"/>
        <v>1</v>
      </c>
      <c r="I67" s="7">
        <f t="shared" si="1"/>
        <v>0</v>
      </c>
      <c r="J67" s="7">
        <v>10</v>
      </c>
      <c r="K67" s="7">
        <v>0</v>
      </c>
      <c r="L67" s="7">
        <v>0</v>
      </c>
      <c r="M67" s="7">
        <v>0</v>
      </c>
      <c r="N67" s="7">
        <v>0</v>
      </c>
      <c r="O67" s="7">
        <v>10</v>
      </c>
      <c r="P67" s="7">
        <v>1</v>
      </c>
      <c r="Q67" s="7">
        <v>1</v>
      </c>
      <c r="R67" s="7">
        <v>0</v>
      </c>
      <c r="S67" s="7">
        <v>4</v>
      </c>
    </row>
    <row r="68" spans="2:19" x14ac:dyDescent="0.25">
      <c r="B68" t="s">
        <v>65</v>
      </c>
      <c r="C68" s="7">
        <v>144.4</v>
      </c>
      <c r="D68" s="7">
        <v>144.4</v>
      </c>
      <c r="E68" s="7">
        <v>8</v>
      </c>
      <c r="F68" s="7">
        <v>3.9</v>
      </c>
      <c r="G68" s="7">
        <v>4.0999999999999996</v>
      </c>
      <c r="H68" s="7">
        <f t="shared" ref="H68:H82" si="2">IF(C68=D68,1,0)</f>
        <v>1</v>
      </c>
      <c r="I68" s="7">
        <f t="shared" ref="I68:I82" si="3">IF(D68&lt;&gt;0,(C68-D68)/C68,IF(C68=0,0,1))</f>
        <v>0</v>
      </c>
      <c r="J68" s="7">
        <v>18</v>
      </c>
      <c r="K68" s="7">
        <v>0</v>
      </c>
      <c r="L68" s="7">
        <v>0</v>
      </c>
      <c r="M68" s="7">
        <v>0</v>
      </c>
      <c r="N68" s="7">
        <v>0</v>
      </c>
      <c r="O68" s="7">
        <v>18</v>
      </c>
      <c r="P68" s="7">
        <v>0</v>
      </c>
      <c r="Q68" s="7">
        <v>0</v>
      </c>
      <c r="R68" s="7">
        <v>0</v>
      </c>
      <c r="S68" s="7">
        <v>0</v>
      </c>
    </row>
    <row r="69" spans="2:19" x14ac:dyDescent="0.25">
      <c r="B69" t="s">
        <v>66</v>
      </c>
      <c r="C69" s="7">
        <v>56.4</v>
      </c>
      <c r="D69" s="7">
        <v>56.4</v>
      </c>
      <c r="E69" s="7">
        <v>8.1999999999999993</v>
      </c>
      <c r="F69" s="7">
        <v>5.6</v>
      </c>
      <c r="G69" s="7">
        <v>2.6</v>
      </c>
      <c r="H69" s="7">
        <f t="shared" si="2"/>
        <v>1</v>
      </c>
      <c r="I69" s="7">
        <f t="shared" si="3"/>
        <v>0</v>
      </c>
      <c r="J69" s="7">
        <v>15</v>
      </c>
      <c r="K69" s="7">
        <v>0</v>
      </c>
      <c r="L69" s="7">
        <v>0</v>
      </c>
      <c r="M69" s="7">
        <v>0</v>
      </c>
      <c r="N69" s="7">
        <v>0</v>
      </c>
      <c r="O69" s="7">
        <v>15</v>
      </c>
      <c r="P69" s="7">
        <v>0</v>
      </c>
      <c r="Q69" s="7">
        <v>0</v>
      </c>
      <c r="R69" s="7">
        <v>0</v>
      </c>
      <c r="S69" s="7">
        <v>0</v>
      </c>
    </row>
    <row r="70" spans="2:19" x14ac:dyDescent="0.25">
      <c r="B70" t="s">
        <v>67</v>
      </c>
      <c r="C70" s="7">
        <v>0</v>
      </c>
      <c r="D70" s="7">
        <v>0</v>
      </c>
      <c r="E70" s="7">
        <v>4.7</v>
      </c>
      <c r="F70" s="7">
        <v>2.5</v>
      </c>
      <c r="G70" s="7">
        <v>2.2000000000000002</v>
      </c>
      <c r="H70" s="7">
        <f t="shared" si="2"/>
        <v>1</v>
      </c>
      <c r="I70" s="7">
        <f t="shared" si="3"/>
        <v>0</v>
      </c>
      <c r="J70" s="7">
        <v>13</v>
      </c>
      <c r="K70" s="7">
        <v>0</v>
      </c>
      <c r="L70" s="7">
        <v>0</v>
      </c>
      <c r="M70" s="7">
        <v>0</v>
      </c>
      <c r="N70" s="7">
        <v>0</v>
      </c>
      <c r="O70" s="7">
        <v>13</v>
      </c>
      <c r="P70" s="7">
        <v>0</v>
      </c>
      <c r="Q70" s="7">
        <v>0</v>
      </c>
      <c r="R70" s="7">
        <v>0</v>
      </c>
      <c r="S70" s="7">
        <v>0</v>
      </c>
    </row>
    <row r="71" spans="2:19" x14ac:dyDescent="0.25">
      <c r="B71" t="s">
        <v>68</v>
      </c>
      <c r="C71" s="7">
        <v>33.6</v>
      </c>
      <c r="D71" s="7">
        <v>33.6</v>
      </c>
      <c r="E71" s="7">
        <v>9.8000000000000007</v>
      </c>
      <c r="F71" s="7">
        <v>5.7</v>
      </c>
      <c r="G71" s="7">
        <v>4.0999999999999996</v>
      </c>
      <c r="H71" s="7">
        <f t="shared" si="2"/>
        <v>1</v>
      </c>
      <c r="I71" s="7">
        <f t="shared" si="3"/>
        <v>0</v>
      </c>
      <c r="J71" s="7">
        <v>23</v>
      </c>
      <c r="K71" s="7">
        <v>0</v>
      </c>
      <c r="L71" s="7">
        <v>0</v>
      </c>
      <c r="M71" s="7">
        <v>0</v>
      </c>
      <c r="N71" s="7">
        <v>0</v>
      </c>
      <c r="O71" s="7">
        <v>23</v>
      </c>
      <c r="P71" s="7">
        <v>0</v>
      </c>
      <c r="Q71" s="7">
        <v>0</v>
      </c>
      <c r="R71" s="7">
        <v>0</v>
      </c>
      <c r="S71" s="7">
        <v>0</v>
      </c>
    </row>
    <row r="72" spans="2:19" x14ac:dyDescent="0.25">
      <c r="B72" t="s">
        <v>69</v>
      </c>
      <c r="C72" s="7">
        <v>77.2</v>
      </c>
      <c r="D72" s="7">
        <v>77.2</v>
      </c>
      <c r="E72" s="7">
        <v>6.2</v>
      </c>
      <c r="F72" s="7">
        <v>3.9</v>
      </c>
      <c r="G72" s="7">
        <v>2.2999999999999998</v>
      </c>
      <c r="H72" s="7">
        <f t="shared" si="2"/>
        <v>1</v>
      </c>
      <c r="I72" s="7">
        <f t="shared" si="3"/>
        <v>0</v>
      </c>
      <c r="J72" s="7">
        <v>13</v>
      </c>
      <c r="K72" s="7">
        <v>0</v>
      </c>
      <c r="L72" s="7">
        <v>0</v>
      </c>
      <c r="M72" s="7">
        <v>0</v>
      </c>
      <c r="N72" s="7">
        <v>0</v>
      </c>
      <c r="O72" s="7">
        <v>13</v>
      </c>
      <c r="P72" s="7">
        <v>0</v>
      </c>
      <c r="Q72" s="7">
        <v>0</v>
      </c>
      <c r="R72" s="7">
        <v>0</v>
      </c>
      <c r="S72" s="7">
        <v>0</v>
      </c>
    </row>
    <row r="73" spans="2:19" x14ac:dyDescent="0.25">
      <c r="B73" t="s">
        <v>70</v>
      </c>
      <c r="C73" s="7">
        <v>1562</v>
      </c>
      <c r="D73" s="7">
        <v>1562</v>
      </c>
      <c r="E73" s="7">
        <v>24.3</v>
      </c>
      <c r="F73" s="7">
        <v>0.6</v>
      </c>
      <c r="G73" s="7">
        <v>23.6</v>
      </c>
      <c r="H73" s="7">
        <f t="shared" si="2"/>
        <v>1</v>
      </c>
      <c r="I73" s="7">
        <f t="shared" si="3"/>
        <v>0</v>
      </c>
      <c r="J73" s="7">
        <v>10</v>
      </c>
      <c r="K73" s="7">
        <v>0</v>
      </c>
      <c r="L73" s="7">
        <v>0</v>
      </c>
      <c r="M73" s="7">
        <v>0</v>
      </c>
      <c r="N73" s="7">
        <v>0</v>
      </c>
      <c r="O73" s="7">
        <v>10</v>
      </c>
      <c r="P73" s="7">
        <v>2</v>
      </c>
      <c r="Q73" s="7">
        <v>0</v>
      </c>
      <c r="R73" s="7">
        <v>0</v>
      </c>
      <c r="S73" s="7">
        <v>9</v>
      </c>
    </row>
    <row r="74" spans="2:19" x14ac:dyDescent="0.25">
      <c r="B74" t="s">
        <v>71</v>
      </c>
      <c r="C74" s="7">
        <v>887</v>
      </c>
      <c r="D74" s="7">
        <v>887</v>
      </c>
      <c r="E74" s="7">
        <v>79.099999999999994</v>
      </c>
      <c r="F74" s="7">
        <v>2.6</v>
      </c>
      <c r="G74" s="7">
        <v>76.5</v>
      </c>
      <c r="H74" s="7">
        <f t="shared" si="2"/>
        <v>1</v>
      </c>
      <c r="I74" s="7">
        <f t="shared" si="3"/>
        <v>0</v>
      </c>
      <c r="J74" s="7">
        <v>17</v>
      </c>
      <c r="K74" s="7">
        <v>0</v>
      </c>
      <c r="L74" s="7">
        <v>0</v>
      </c>
      <c r="M74" s="7">
        <v>0</v>
      </c>
      <c r="N74" s="7">
        <v>7</v>
      </c>
      <c r="O74" s="7">
        <v>10</v>
      </c>
      <c r="P74" s="7">
        <v>0</v>
      </c>
      <c r="Q74" s="7">
        <v>2</v>
      </c>
      <c r="R74" s="7">
        <v>4</v>
      </c>
      <c r="S74" s="7">
        <v>39</v>
      </c>
    </row>
    <row r="75" spans="2:19" x14ac:dyDescent="0.25">
      <c r="B75" t="s">
        <v>72</v>
      </c>
      <c r="C75" s="7">
        <v>1925.1</v>
      </c>
      <c r="D75" s="7">
        <v>1925.1</v>
      </c>
      <c r="E75" s="7">
        <v>12.9</v>
      </c>
      <c r="F75" s="7">
        <v>4</v>
      </c>
      <c r="G75" s="7">
        <v>8.8000000000000007</v>
      </c>
      <c r="H75" s="7">
        <f t="shared" si="2"/>
        <v>1</v>
      </c>
      <c r="I75" s="7">
        <f t="shared" si="3"/>
        <v>0</v>
      </c>
      <c r="J75" s="7">
        <v>14</v>
      </c>
      <c r="K75" s="7">
        <v>1</v>
      </c>
      <c r="L75" s="7">
        <v>0</v>
      </c>
      <c r="M75" s="7">
        <v>0</v>
      </c>
      <c r="N75" s="7">
        <v>0</v>
      </c>
      <c r="O75" s="7">
        <v>13</v>
      </c>
      <c r="P75" s="7">
        <v>5</v>
      </c>
      <c r="Q75" s="7">
        <v>0</v>
      </c>
      <c r="R75" s="7">
        <v>1</v>
      </c>
      <c r="S75" s="7">
        <v>6</v>
      </c>
    </row>
    <row r="76" spans="2:19" x14ac:dyDescent="0.25">
      <c r="B76" t="s">
        <v>73</v>
      </c>
      <c r="C76" s="7">
        <v>926</v>
      </c>
      <c r="D76" s="7">
        <v>926</v>
      </c>
      <c r="E76" s="7">
        <v>27.2</v>
      </c>
      <c r="F76" s="7">
        <v>1.7</v>
      </c>
      <c r="G76" s="7">
        <v>25.5</v>
      </c>
      <c r="H76" s="7">
        <f t="shared" si="2"/>
        <v>1</v>
      </c>
      <c r="I76" s="7">
        <f t="shared" si="3"/>
        <v>0</v>
      </c>
      <c r="J76" s="7">
        <v>11</v>
      </c>
      <c r="K76" s="7">
        <v>0</v>
      </c>
      <c r="L76" s="7">
        <v>0</v>
      </c>
      <c r="M76" s="7">
        <v>0</v>
      </c>
      <c r="N76" s="7">
        <v>0</v>
      </c>
      <c r="O76" s="7">
        <v>11</v>
      </c>
      <c r="P76" s="7">
        <v>0</v>
      </c>
      <c r="Q76" s="7">
        <v>0</v>
      </c>
      <c r="R76" s="7">
        <v>1</v>
      </c>
      <c r="S76" s="7">
        <v>15</v>
      </c>
    </row>
    <row r="77" spans="2:19" x14ac:dyDescent="0.25">
      <c r="B77" t="s">
        <v>74</v>
      </c>
      <c r="C77" s="7">
        <v>369.6</v>
      </c>
      <c r="D77" s="7">
        <v>369.6</v>
      </c>
      <c r="E77" s="7">
        <v>10.9</v>
      </c>
      <c r="F77" s="7">
        <v>5.5</v>
      </c>
      <c r="G77" s="7">
        <v>5.4</v>
      </c>
      <c r="H77" s="7">
        <f t="shared" si="2"/>
        <v>1</v>
      </c>
      <c r="I77" s="7">
        <f t="shared" si="3"/>
        <v>0</v>
      </c>
      <c r="J77" s="7">
        <v>11</v>
      </c>
      <c r="K77" s="7">
        <v>0</v>
      </c>
      <c r="L77" s="7">
        <v>0</v>
      </c>
      <c r="M77" s="7">
        <v>0</v>
      </c>
      <c r="N77" s="7">
        <v>0</v>
      </c>
      <c r="O77" s="7">
        <v>11</v>
      </c>
      <c r="P77" s="7">
        <v>0</v>
      </c>
      <c r="Q77" s="7">
        <v>0</v>
      </c>
      <c r="R77" s="7">
        <v>0</v>
      </c>
      <c r="S77" s="7">
        <v>1</v>
      </c>
    </row>
    <row r="78" spans="2:19" x14ac:dyDescent="0.25">
      <c r="B78" t="s">
        <v>75</v>
      </c>
      <c r="C78" s="7">
        <v>1257</v>
      </c>
      <c r="D78" s="7">
        <v>1257</v>
      </c>
      <c r="E78" s="7">
        <v>15</v>
      </c>
      <c r="F78" s="7">
        <v>10.199999999999999</v>
      </c>
      <c r="G78" s="7">
        <v>4.9000000000000004</v>
      </c>
      <c r="H78" s="7">
        <f t="shared" si="2"/>
        <v>1</v>
      </c>
      <c r="I78" s="7">
        <f t="shared" si="3"/>
        <v>0</v>
      </c>
      <c r="J78" s="7">
        <v>21</v>
      </c>
      <c r="K78" s="7">
        <v>0</v>
      </c>
      <c r="L78" s="7">
        <v>0</v>
      </c>
      <c r="M78" s="7">
        <v>0</v>
      </c>
      <c r="N78" s="7">
        <v>0</v>
      </c>
      <c r="O78" s="7">
        <v>21</v>
      </c>
      <c r="P78" s="7">
        <v>0</v>
      </c>
      <c r="Q78" s="7">
        <v>0</v>
      </c>
      <c r="R78" s="7">
        <v>0</v>
      </c>
      <c r="S78" s="7">
        <v>0</v>
      </c>
    </row>
    <row r="79" spans="2:19" x14ac:dyDescent="0.25">
      <c r="B79" t="s">
        <v>76</v>
      </c>
      <c r="C79" s="7">
        <v>999.8</v>
      </c>
      <c r="D79" s="7">
        <v>999.8</v>
      </c>
      <c r="E79" s="7">
        <v>16.2</v>
      </c>
      <c r="F79" s="7">
        <v>12.8</v>
      </c>
      <c r="G79" s="7">
        <v>3.4</v>
      </c>
      <c r="H79" s="7">
        <f t="shared" si="2"/>
        <v>1</v>
      </c>
      <c r="I79" s="7">
        <f t="shared" si="3"/>
        <v>0</v>
      </c>
      <c r="J79" s="7">
        <v>19</v>
      </c>
      <c r="K79" s="7">
        <v>0</v>
      </c>
      <c r="L79" s="7">
        <v>0</v>
      </c>
      <c r="M79" s="7">
        <v>0</v>
      </c>
      <c r="N79" s="7">
        <v>0</v>
      </c>
      <c r="O79" s="7">
        <v>19</v>
      </c>
      <c r="P79" s="7">
        <v>0</v>
      </c>
      <c r="Q79" s="7">
        <v>0</v>
      </c>
      <c r="R79" s="7">
        <v>0</v>
      </c>
      <c r="S79" s="7">
        <v>0</v>
      </c>
    </row>
    <row r="80" spans="2:19" x14ac:dyDescent="0.25">
      <c r="B80" t="s">
        <v>77</v>
      </c>
      <c r="C80" s="7">
        <v>452.6</v>
      </c>
      <c r="D80" s="7">
        <v>452.6</v>
      </c>
      <c r="E80" s="7">
        <v>13.6</v>
      </c>
      <c r="F80" s="7">
        <v>10</v>
      </c>
      <c r="G80" s="7">
        <v>3.6</v>
      </c>
      <c r="H80" s="7">
        <f t="shared" si="2"/>
        <v>1</v>
      </c>
      <c r="I80" s="7">
        <f t="shared" si="3"/>
        <v>0</v>
      </c>
      <c r="J80" s="7">
        <v>19</v>
      </c>
      <c r="K80" s="7">
        <v>0</v>
      </c>
      <c r="L80" s="7">
        <v>0</v>
      </c>
      <c r="M80" s="7">
        <v>0</v>
      </c>
      <c r="N80" s="7">
        <v>0</v>
      </c>
      <c r="O80" s="7">
        <v>19</v>
      </c>
      <c r="P80" s="7">
        <v>0</v>
      </c>
      <c r="Q80" s="7">
        <v>0</v>
      </c>
      <c r="R80" s="7">
        <v>0</v>
      </c>
      <c r="S80" s="7">
        <v>0</v>
      </c>
    </row>
    <row r="81" spans="2:19" x14ac:dyDescent="0.25">
      <c r="B81" t="s">
        <v>78</v>
      </c>
      <c r="C81" s="7">
        <v>1267.5999999999999</v>
      </c>
      <c r="D81" s="7">
        <v>1267.5999999999999</v>
      </c>
      <c r="E81" s="7">
        <v>7.7</v>
      </c>
      <c r="F81" s="7">
        <v>4.8</v>
      </c>
      <c r="G81" s="7">
        <v>3</v>
      </c>
      <c r="H81" s="7">
        <f t="shared" si="2"/>
        <v>1</v>
      </c>
      <c r="I81" s="7">
        <f t="shared" si="3"/>
        <v>0</v>
      </c>
      <c r="J81" s="7">
        <v>17</v>
      </c>
      <c r="K81" s="7">
        <v>0</v>
      </c>
      <c r="L81" s="7">
        <v>0</v>
      </c>
      <c r="M81" s="7">
        <v>0</v>
      </c>
      <c r="N81" s="7">
        <v>0</v>
      </c>
      <c r="O81" s="7">
        <v>17</v>
      </c>
      <c r="P81" s="7">
        <v>0</v>
      </c>
      <c r="Q81" s="7">
        <v>0</v>
      </c>
      <c r="R81" s="7">
        <v>0</v>
      </c>
      <c r="S81" s="7">
        <v>0</v>
      </c>
    </row>
    <row r="82" spans="2:19" x14ac:dyDescent="0.25">
      <c r="B82" t="s">
        <v>79</v>
      </c>
      <c r="C82" s="7">
        <v>1056.4000000000001</v>
      </c>
      <c r="D82" s="7">
        <v>1056.4000000000001</v>
      </c>
      <c r="E82" s="7">
        <v>9.8000000000000007</v>
      </c>
      <c r="F82" s="7">
        <v>5.6</v>
      </c>
      <c r="G82" s="7">
        <v>4.0999999999999996</v>
      </c>
      <c r="H82" s="7">
        <f t="shared" si="2"/>
        <v>1</v>
      </c>
      <c r="I82" s="7">
        <f t="shared" si="3"/>
        <v>0</v>
      </c>
      <c r="J82" s="7">
        <v>22</v>
      </c>
      <c r="K82" s="7">
        <v>0</v>
      </c>
      <c r="L82" s="7">
        <v>0</v>
      </c>
      <c r="M82" s="7">
        <v>0</v>
      </c>
      <c r="N82" s="7">
        <v>0</v>
      </c>
      <c r="O82" s="7">
        <v>22</v>
      </c>
      <c r="P82" s="7">
        <v>0</v>
      </c>
      <c r="Q82" s="7">
        <v>0</v>
      </c>
      <c r="R82" s="7">
        <v>0</v>
      </c>
      <c r="S82" s="7">
        <v>0</v>
      </c>
    </row>
    <row r="83" spans="2:19" x14ac:dyDescent="0.25">
      <c r="C83" s="7">
        <f>SUMIF(C3:C82,"&gt;=0",C3:C82)/80</f>
        <v>219.03950000000003</v>
      </c>
      <c r="D83" s="7">
        <f>AVERAGE(D3:D82)</f>
        <v>186.32775000000001</v>
      </c>
      <c r="E83" s="7">
        <f>AVERAGE(E3:E82)</f>
        <v>2258.0437500000007</v>
      </c>
      <c r="F83" s="7">
        <f>AVERAGE(F3:F82)</f>
        <v>2198.0162500000015</v>
      </c>
      <c r="G83" s="7">
        <f>AVERAGE(G3:G82)</f>
        <v>60.028750000000002</v>
      </c>
      <c r="H83" s="7">
        <f>SUM(H3:H82)</f>
        <v>71</v>
      </c>
      <c r="I83" s="7">
        <f>AVERAGE(I3:I82)</f>
        <v>9.7082853713404277E-2</v>
      </c>
      <c r="J83" s="7">
        <f>AVERAGE(J3:J82)</f>
        <v>26.074999999999999</v>
      </c>
      <c r="K83" s="7">
        <f t="shared" ref="K83:S83" si="4">AVERAGE(K3:K82)</f>
        <v>0.73750000000000004</v>
      </c>
      <c r="L83" s="7">
        <f t="shared" si="4"/>
        <v>0.76249999999999996</v>
      </c>
      <c r="M83" s="7">
        <f t="shared" si="4"/>
        <v>0.88749999999999996</v>
      </c>
      <c r="N83" s="7">
        <f t="shared" si="4"/>
        <v>8.2125000000000004</v>
      </c>
      <c r="O83" s="7">
        <f t="shared" si="4"/>
        <v>15.475</v>
      </c>
      <c r="P83" s="7">
        <f t="shared" si="4"/>
        <v>15.8375</v>
      </c>
      <c r="Q83" s="7">
        <f t="shared" si="4"/>
        <v>10.737500000000001</v>
      </c>
      <c r="R83" s="7">
        <f t="shared" si="4"/>
        <v>16.287500000000001</v>
      </c>
      <c r="S83" s="7">
        <f t="shared" si="4"/>
        <v>27.637499999999999</v>
      </c>
    </row>
    <row r="85" spans="2:19" x14ac:dyDescent="0.25">
      <c r="C85" s="1"/>
      <c r="D85" s="1"/>
      <c r="E85" s="1"/>
      <c r="F85" s="1"/>
      <c r="G85" s="1"/>
      <c r="H85" s="7"/>
      <c r="I85" s="7"/>
      <c r="J85" s="1"/>
      <c r="K85" s="1"/>
      <c r="L85" s="1"/>
      <c r="M85" s="1"/>
      <c r="N85" s="1"/>
      <c r="O85" s="1"/>
      <c r="P85" s="1"/>
      <c r="Q85" s="1"/>
      <c r="R85" s="1"/>
      <c r="S85" s="1"/>
    </row>
    <row r="86" spans="2:19" x14ac:dyDescent="0.25">
      <c r="B86" t="s">
        <v>109</v>
      </c>
      <c r="C86" s="1"/>
      <c r="D86" s="1"/>
      <c r="E86" s="1"/>
      <c r="F86" s="1"/>
      <c r="G86" s="1"/>
      <c r="H86" s="7"/>
      <c r="I86" s="7"/>
      <c r="J86" s="1"/>
      <c r="K86" s="1"/>
      <c r="L86" s="1"/>
      <c r="M86" s="1"/>
      <c r="N86" s="1"/>
      <c r="O86" s="1"/>
      <c r="P86" s="1"/>
      <c r="Q86" s="1"/>
      <c r="R86" s="1"/>
      <c r="S86" s="1"/>
    </row>
    <row r="87" spans="2:19" x14ac:dyDescent="0.25">
      <c r="B87" t="s">
        <v>16</v>
      </c>
      <c r="C87" s="7">
        <v>32.72</v>
      </c>
      <c r="D87" s="7">
        <v>0</v>
      </c>
      <c r="E87" s="7">
        <v>14400.1</v>
      </c>
      <c r="F87" s="7">
        <v>14217.6</v>
      </c>
      <c r="G87" s="7">
        <v>182.6</v>
      </c>
      <c r="H87" s="7">
        <f t="shared" ref="H87" si="5">IF(C87=D87,1,0)</f>
        <v>0</v>
      </c>
      <c r="I87" s="7">
        <f t="shared" ref="I87" si="6">IF(D87&lt;&gt;0,(C87-D87)/C87,IF(C87=0,0,1))</f>
        <v>1</v>
      </c>
      <c r="J87" s="7">
        <v>61</v>
      </c>
      <c r="K87" s="7">
        <v>5</v>
      </c>
      <c r="L87" s="7">
        <v>8</v>
      </c>
      <c r="M87" s="7">
        <v>3</v>
      </c>
      <c r="N87" s="7">
        <v>25</v>
      </c>
      <c r="O87" s="7">
        <v>20</v>
      </c>
      <c r="P87" s="7">
        <v>69</v>
      </c>
      <c r="Q87" s="7">
        <v>53</v>
      </c>
      <c r="R87" s="7">
        <v>78</v>
      </c>
      <c r="S87" s="7">
        <v>111</v>
      </c>
    </row>
    <row r="88" spans="2:19" x14ac:dyDescent="0.25">
      <c r="B88" t="s">
        <v>17</v>
      </c>
      <c r="C88" s="7">
        <v>519.20000000000005</v>
      </c>
      <c r="D88" s="7">
        <v>0</v>
      </c>
      <c r="E88" s="7">
        <v>14400.1</v>
      </c>
      <c r="F88" s="7">
        <v>14167.1</v>
      </c>
      <c r="G88" s="7">
        <v>233</v>
      </c>
      <c r="H88" s="7">
        <f t="shared" ref="H88:H100" si="7">IF(C88=D88,1,0)</f>
        <v>0</v>
      </c>
      <c r="I88" s="7">
        <f t="shared" ref="I88:I100" si="8">IF(D88&lt;&gt;0,(C88-D88)/C88,IF(C88=0,0,1))</f>
        <v>1</v>
      </c>
      <c r="J88" s="7">
        <v>25</v>
      </c>
      <c r="K88" s="7">
        <v>1</v>
      </c>
      <c r="L88" s="7">
        <v>1</v>
      </c>
      <c r="M88" s="7">
        <v>0</v>
      </c>
      <c r="N88" s="7">
        <v>9</v>
      </c>
      <c r="O88" s="7">
        <v>14</v>
      </c>
      <c r="P88" s="7">
        <v>3</v>
      </c>
      <c r="Q88" s="7">
        <v>37</v>
      </c>
      <c r="R88" s="7">
        <v>27</v>
      </c>
      <c r="S88" s="7">
        <v>83</v>
      </c>
    </row>
    <row r="89" spans="2:19" x14ac:dyDescent="0.25">
      <c r="B89" t="s">
        <v>18</v>
      </c>
      <c r="C89" s="7">
        <v>182.6</v>
      </c>
      <c r="D89" s="7">
        <v>0</v>
      </c>
      <c r="E89" s="7">
        <v>14400.5</v>
      </c>
      <c r="F89" s="7">
        <v>14058.3</v>
      </c>
      <c r="G89" s="7">
        <v>342.2</v>
      </c>
      <c r="H89" s="7">
        <f t="shared" si="7"/>
        <v>0</v>
      </c>
      <c r="I89" s="7">
        <f t="shared" si="8"/>
        <v>1</v>
      </c>
      <c r="J89" s="7">
        <v>72</v>
      </c>
      <c r="K89" s="7">
        <v>0</v>
      </c>
      <c r="L89" s="7">
        <v>1</v>
      </c>
      <c r="M89" s="7">
        <v>3</v>
      </c>
      <c r="N89" s="7">
        <v>53</v>
      </c>
      <c r="O89" s="7">
        <v>15</v>
      </c>
      <c r="P89" s="7">
        <v>112</v>
      </c>
      <c r="Q89" s="7">
        <v>55</v>
      </c>
      <c r="R89" s="7">
        <v>155</v>
      </c>
      <c r="S89" s="7">
        <v>182</v>
      </c>
    </row>
    <row r="90" spans="2:19" x14ac:dyDescent="0.25">
      <c r="B90" t="s">
        <v>19</v>
      </c>
      <c r="C90" s="7">
        <v>874.68</v>
      </c>
      <c r="D90" s="7">
        <v>2.44</v>
      </c>
      <c r="E90" s="7">
        <v>14400.2</v>
      </c>
      <c r="F90" s="7">
        <v>14301.3</v>
      </c>
      <c r="G90" s="7">
        <v>98.9</v>
      </c>
      <c r="H90" s="7">
        <f t="shared" si="7"/>
        <v>0</v>
      </c>
      <c r="I90" s="7">
        <f t="shared" si="8"/>
        <v>0.99721040837792096</v>
      </c>
      <c r="J90" s="7">
        <v>14</v>
      </c>
      <c r="K90" s="7">
        <v>1</v>
      </c>
      <c r="L90" s="7">
        <v>1</v>
      </c>
      <c r="M90" s="7">
        <v>0</v>
      </c>
      <c r="N90" s="7">
        <v>2</v>
      </c>
      <c r="O90" s="7">
        <v>10</v>
      </c>
      <c r="P90" s="7">
        <v>39</v>
      </c>
      <c r="Q90" s="7">
        <v>14</v>
      </c>
      <c r="R90" s="7">
        <v>21</v>
      </c>
      <c r="S90" s="7">
        <v>40</v>
      </c>
    </row>
    <row r="91" spans="2:19" x14ac:dyDescent="0.25">
      <c r="B91" t="s">
        <v>20</v>
      </c>
      <c r="C91" s="7">
        <v>253.84</v>
      </c>
      <c r="D91" s="7">
        <v>0</v>
      </c>
      <c r="E91" s="7">
        <v>14400.4</v>
      </c>
      <c r="F91" s="7">
        <v>13847.1</v>
      </c>
      <c r="G91" s="7">
        <v>553.29999999999995</v>
      </c>
      <c r="H91" s="7">
        <f t="shared" si="7"/>
        <v>0</v>
      </c>
      <c r="I91" s="7">
        <f t="shared" si="8"/>
        <v>1</v>
      </c>
      <c r="J91" s="7">
        <v>86</v>
      </c>
      <c r="K91" s="7">
        <v>0</v>
      </c>
      <c r="L91" s="7">
        <v>4</v>
      </c>
      <c r="M91" s="7">
        <v>9</v>
      </c>
      <c r="N91" s="7">
        <v>53</v>
      </c>
      <c r="O91" s="7">
        <v>20</v>
      </c>
      <c r="P91" s="7">
        <v>156</v>
      </c>
      <c r="Q91" s="7">
        <v>141</v>
      </c>
      <c r="R91" s="7">
        <v>228</v>
      </c>
      <c r="S91" s="7">
        <v>164</v>
      </c>
    </row>
    <row r="92" spans="2:19" x14ac:dyDescent="0.25">
      <c r="B92" t="s">
        <v>31</v>
      </c>
      <c r="C92" s="7">
        <v>40.520000000000003</v>
      </c>
      <c r="D92" s="7">
        <v>40.520000000000003</v>
      </c>
      <c r="E92" s="7">
        <v>13011.7</v>
      </c>
      <c r="F92" s="7">
        <v>12747.9</v>
      </c>
      <c r="G92" s="7">
        <v>263.7</v>
      </c>
      <c r="H92" s="7">
        <f t="shared" si="7"/>
        <v>1</v>
      </c>
      <c r="I92" s="7">
        <f t="shared" si="8"/>
        <v>0</v>
      </c>
      <c r="J92" s="7">
        <v>78</v>
      </c>
      <c r="K92" s="7">
        <v>3</v>
      </c>
      <c r="L92" s="7">
        <v>0</v>
      </c>
      <c r="M92" s="7">
        <v>0</v>
      </c>
      <c r="N92" s="7">
        <v>58</v>
      </c>
      <c r="O92" s="7">
        <v>17</v>
      </c>
      <c r="P92" s="7">
        <v>55</v>
      </c>
      <c r="Q92" s="7">
        <v>17</v>
      </c>
      <c r="R92" s="7">
        <v>75</v>
      </c>
      <c r="S92" s="7">
        <v>139</v>
      </c>
    </row>
    <row r="93" spans="2:19" x14ac:dyDescent="0.25">
      <c r="B93" t="s">
        <v>35</v>
      </c>
      <c r="C93" s="7">
        <v>0</v>
      </c>
      <c r="D93" s="7">
        <v>0</v>
      </c>
      <c r="E93" s="7">
        <v>9888.9</v>
      </c>
      <c r="F93" s="7">
        <v>9823</v>
      </c>
      <c r="G93" s="7">
        <v>65.900000000000006</v>
      </c>
      <c r="H93" s="7">
        <f t="shared" si="7"/>
        <v>1</v>
      </c>
      <c r="I93" s="7">
        <f t="shared" si="8"/>
        <v>0</v>
      </c>
      <c r="J93" s="7">
        <v>50</v>
      </c>
      <c r="K93" s="7">
        <v>5</v>
      </c>
      <c r="L93" s="7">
        <v>6</v>
      </c>
      <c r="M93" s="7">
        <v>1</v>
      </c>
      <c r="N93" s="7">
        <v>26</v>
      </c>
      <c r="O93" s="7">
        <v>12</v>
      </c>
      <c r="P93" s="7">
        <v>31</v>
      </c>
      <c r="Q93" s="7">
        <v>24</v>
      </c>
      <c r="R93" s="7">
        <v>16</v>
      </c>
      <c r="S93" s="7">
        <v>47</v>
      </c>
    </row>
    <row r="94" spans="2:19" x14ac:dyDescent="0.25">
      <c r="B94" t="s">
        <v>46</v>
      </c>
      <c r="C94" s="7">
        <v>1310.5999999999999</v>
      </c>
      <c r="D94" s="7">
        <v>1310.5999999999999</v>
      </c>
      <c r="E94" s="7">
        <v>11387.3</v>
      </c>
      <c r="F94" s="7">
        <v>11354.5</v>
      </c>
      <c r="G94" s="7">
        <v>32.799999999999997</v>
      </c>
      <c r="H94" s="7">
        <f t="shared" si="7"/>
        <v>1</v>
      </c>
      <c r="I94" s="7">
        <f t="shared" si="8"/>
        <v>0</v>
      </c>
      <c r="J94" s="7">
        <v>2</v>
      </c>
      <c r="K94" s="7">
        <v>0</v>
      </c>
      <c r="L94" s="7">
        <v>0</v>
      </c>
      <c r="M94" s="7">
        <v>0</v>
      </c>
      <c r="N94" s="7">
        <v>0</v>
      </c>
      <c r="O94" s="7">
        <v>2</v>
      </c>
      <c r="P94" s="7">
        <v>4</v>
      </c>
      <c r="Q94" s="7">
        <v>4</v>
      </c>
      <c r="R94" s="7">
        <v>6</v>
      </c>
      <c r="S94" s="7">
        <v>7</v>
      </c>
    </row>
    <row r="95" spans="2:19" x14ac:dyDescent="0.25">
      <c r="B95" t="s">
        <v>48</v>
      </c>
      <c r="C95" s="7">
        <v>760.4</v>
      </c>
      <c r="D95" s="7">
        <v>516.04</v>
      </c>
      <c r="E95" s="7">
        <v>14400.1</v>
      </c>
      <c r="F95" s="7">
        <v>13721</v>
      </c>
      <c r="G95" s="7">
        <v>679</v>
      </c>
      <c r="H95" s="7">
        <f t="shared" si="7"/>
        <v>0</v>
      </c>
      <c r="I95" s="7">
        <f t="shared" si="8"/>
        <v>0.32135718043135197</v>
      </c>
      <c r="J95" s="7">
        <v>62</v>
      </c>
      <c r="K95" s="7">
        <v>0</v>
      </c>
      <c r="L95" s="7">
        <v>0</v>
      </c>
      <c r="M95" s="7">
        <v>1</v>
      </c>
      <c r="N95" s="7">
        <v>46</v>
      </c>
      <c r="O95" s="7">
        <v>15</v>
      </c>
      <c r="P95" s="7">
        <v>181</v>
      </c>
      <c r="Q95" s="7">
        <v>73</v>
      </c>
      <c r="R95" s="7">
        <v>137</v>
      </c>
      <c r="S95" s="7">
        <v>178</v>
      </c>
    </row>
    <row r="96" spans="2:19" x14ac:dyDescent="0.25">
      <c r="B96" t="s">
        <v>49</v>
      </c>
      <c r="C96" s="7">
        <v>452.04</v>
      </c>
      <c r="D96" s="7">
        <v>0</v>
      </c>
      <c r="E96" s="7">
        <v>14400</v>
      </c>
      <c r="F96" s="7">
        <v>13951.9</v>
      </c>
      <c r="G96" s="7">
        <v>448.2</v>
      </c>
      <c r="H96" s="7">
        <f t="shared" si="7"/>
        <v>0</v>
      </c>
      <c r="I96" s="7">
        <f t="shared" si="8"/>
        <v>1</v>
      </c>
      <c r="J96" s="7">
        <v>58</v>
      </c>
      <c r="K96" s="7">
        <v>0</v>
      </c>
      <c r="L96" s="7">
        <v>0</v>
      </c>
      <c r="M96" s="7">
        <v>2</v>
      </c>
      <c r="N96" s="7">
        <v>44</v>
      </c>
      <c r="O96" s="7">
        <v>12</v>
      </c>
      <c r="P96" s="7">
        <v>94</v>
      </c>
      <c r="Q96" s="7">
        <v>71</v>
      </c>
      <c r="R96" s="7">
        <v>81</v>
      </c>
      <c r="S96" s="7">
        <v>132</v>
      </c>
    </row>
    <row r="97" spans="2:19" x14ac:dyDescent="0.25">
      <c r="B97" t="s">
        <v>51</v>
      </c>
      <c r="C97" s="7">
        <v>118.6</v>
      </c>
      <c r="D97" s="7">
        <v>65.459999999999994</v>
      </c>
      <c r="E97" s="7">
        <v>14400.1</v>
      </c>
      <c r="F97" s="7">
        <v>14108.4</v>
      </c>
      <c r="G97" s="7">
        <v>291.7</v>
      </c>
      <c r="H97" s="7">
        <f t="shared" si="7"/>
        <v>0</v>
      </c>
      <c r="I97" s="7">
        <f t="shared" si="8"/>
        <v>0.44806070826306915</v>
      </c>
      <c r="J97" s="7">
        <v>148</v>
      </c>
      <c r="K97" s="7">
        <v>8</v>
      </c>
      <c r="L97" s="7">
        <v>12</v>
      </c>
      <c r="M97" s="7">
        <v>13</v>
      </c>
      <c r="N97" s="7">
        <v>88</v>
      </c>
      <c r="O97" s="7">
        <v>27</v>
      </c>
      <c r="P97" s="7">
        <v>89</v>
      </c>
      <c r="Q97" s="7">
        <v>118</v>
      </c>
      <c r="R97" s="7">
        <v>136</v>
      </c>
      <c r="S97" s="7">
        <v>181</v>
      </c>
    </row>
    <row r="98" spans="2:19" x14ac:dyDescent="0.25">
      <c r="B98" t="s">
        <v>52</v>
      </c>
      <c r="C98" s="7">
        <v>6.8</v>
      </c>
      <c r="D98" s="7">
        <v>0</v>
      </c>
      <c r="E98" s="7">
        <v>14400</v>
      </c>
      <c r="F98" s="7">
        <v>14355.1</v>
      </c>
      <c r="G98" s="7">
        <v>45</v>
      </c>
      <c r="H98" s="7">
        <f t="shared" si="7"/>
        <v>0</v>
      </c>
      <c r="I98" s="7">
        <f t="shared" si="8"/>
        <v>1</v>
      </c>
      <c r="J98" s="7">
        <v>65</v>
      </c>
      <c r="K98" s="7">
        <v>4</v>
      </c>
      <c r="L98" s="7">
        <v>2</v>
      </c>
      <c r="M98" s="7">
        <v>2</v>
      </c>
      <c r="N98" s="7">
        <v>30</v>
      </c>
      <c r="O98" s="7">
        <v>27</v>
      </c>
      <c r="P98" s="7">
        <v>10</v>
      </c>
      <c r="Q98" s="7">
        <v>10</v>
      </c>
      <c r="R98" s="7">
        <v>11</v>
      </c>
      <c r="S98" s="7">
        <v>64</v>
      </c>
    </row>
    <row r="99" spans="2:19" x14ac:dyDescent="0.25">
      <c r="B99" t="s">
        <v>54</v>
      </c>
      <c r="C99">
        <v>186.8</v>
      </c>
      <c r="D99">
        <v>186.8</v>
      </c>
      <c r="E99">
        <v>2398.1999999999998</v>
      </c>
      <c r="F99">
        <v>2357</v>
      </c>
      <c r="G99">
        <v>41.2</v>
      </c>
      <c r="H99" s="7">
        <f t="shared" si="7"/>
        <v>1</v>
      </c>
      <c r="I99" s="7">
        <f t="shared" si="8"/>
        <v>0</v>
      </c>
      <c r="J99">
        <v>38</v>
      </c>
      <c r="K99">
        <v>0</v>
      </c>
      <c r="L99">
        <v>1</v>
      </c>
      <c r="M99">
        <v>2</v>
      </c>
      <c r="N99">
        <v>15</v>
      </c>
      <c r="O99">
        <v>20</v>
      </c>
      <c r="P99">
        <v>16</v>
      </c>
      <c r="Q99">
        <v>9</v>
      </c>
      <c r="R99">
        <v>18</v>
      </c>
      <c r="S99">
        <v>39</v>
      </c>
    </row>
    <row r="100" spans="2:19" x14ac:dyDescent="0.25">
      <c r="B100" t="s">
        <v>56</v>
      </c>
      <c r="C100">
        <v>29.8</v>
      </c>
      <c r="D100">
        <v>29.8</v>
      </c>
      <c r="E100">
        <v>2982.5</v>
      </c>
      <c r="F100">
        <v>2976.1</v>
      </c>
      <c r="G100">
        <v>6.5</v>
      </c>
      <c r="H100" s="7">
        <f t="shared" si="7"/>
        <v>1</v>
      </c>
      <c r="I100" s="7">
        <f t="shared" si="8"/>
        <v>0</v>
      </c>
      <c r="J100">
        <v>31</v>
      </c>
      <c r="K100">
        <v>0</v>
      </c>
      <c r="L100">
        <v>0</v>
      </c>
      <c r="M100">
        <v>0</v>
      </c>
      <c r="N100">
        <v>0</v>
      </c>
      <c r="O100">
        <v>31</v>
      </c>
      <c r="P100">
        <v>0</v>
      </c>
      <c r="Q100">
        <v>0</v>
      </c>
      <c r="R100">
        <v>0</v>
      </c>
      <c r="S100">
        <v>0</v>
      </c>
    </row>
  </sheetData>
  <mergeCells count="3">
    <mergeCell ref="E1:G1"/>
    <mergeCell ref="J1:N1"/>
    <mergeCell ref="P1:S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Solutions</vt:lpstr>
      <vt:lpstr>Summary</vt:lpstr>
      <vt:lpstr>Comparison</vt:lpstr>
      <vt:lpstr>Mono</vt:lpstr>
      <vt:lpstr>Y_Y_Y_N</vt:lpstr>
      <vt:lpstr>Y_Y_Y_Y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2019-10-30T10:53:09Z</dcterms:modified>
</cp:coreProperties>
</file>